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1.xml" ContentType="application/vnd.openxmlformats-officedocument.spreadsheetml.pivotCacheRecords+xml"/>
  <Override PartName="/xl/pivotCache/pivotCacheDefinition12.xml" ContentType="application/vnd.openxmlformats-officedocument.spreadsheetml.pivotCacheDefinition+xml"/>
  <Override PartName="/xl/pivotCache/pivotCacheRecords12.xml" ContentType="application/vnd.openxmlformats-officedocument.spreadsheetml.pivotCacheRecords+xml"/>
  <Override PartName="/xl/pivotCache/pivotCacheDefinition13.xml" ContentType="application/vnd.openxmlformats-officedocument.spreadsheetml.pivotCacheDefinition+xml"/>
  <Override PartName="/xl/pivotCache/pivotCacheRecords13.xml" ContentType="application/vnd.openxmlformats-officedocument.spreadsheetml.pivotCacheRecords+xml"/>
  <Override PartName="/xl/pivotCache/pivotCacheDefinition14.xml" ContentType="application/vnd.openxmlformats-officedocument.spreadsheetml.pivotCacheDefinition+xml"/>
  <Override PartName="/xl/pivotCache/pivotCacheRecords14.xml" ContentType="application/vnd.openxmlformats-officedocument.spreadsheetml.pivotCacheRecords+xml"/>
  <Override PartName="/xl/pivotCache/pivotCacheDefinition15.xml" ContentType="application/vnd.openxmlformats-officedocument.spreadsheetml.pivotCacheDefinition+xml"/>
  <Override PartName="/xl/pivotCache/pivotCacheRecords1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tables/table1.xml" ContentType="application/vnd.openxmlformats-officedocument.spreadsheetml.table+xml"/>
  <Override PartName="/xl/pivotTables/pivotTable2.xml" ContentType="application/vnd.openxmlformats-officedocument.spreadsheetml.pivotTable+xml"/>
  <Override PartName="/xl/drawings/drawing3.xml" ContentType="application/vnd.openxmlformats-officedocument.drawing+xml"/>
  <Override PartName="/xl/tables/table2.xml" ContentType="application/vnd.openxmlformats-officedocument.spreadsheetml.table+xml"/>
  <Override PartName="/xl/pivotTables/pivotTable3.xml" ContentType="application/vnd.openxmlformats-officedocument.spreadsheetml.pivotTable+xml"/>
  <Override PartName="/xl/drawings/drawing4.xml" ContentType="application/vnd.openxmlformats-officedocument.drawing+xml"/>
  <Override PartName="/xl/tables/table3.xml" ContentType="application/vnd.openxmlformats-officedocument.spreadsheetml.table+xml"/>
  <Override PartName="/xl/pivotTables/pivotTable4.xml" ContentType="application/vnd.openxmlformats-officedocument.spreadsheetml.pivotTable+xml"/>
  <Override PartName="/xl/drawings/drawing5.xml" ContentType="application/vnd.openxmlformats-officedocument.drawing+xml"/>
  <Override PartName="/xl/tables/table4.xml" ContentType="application/vnd.openxmlformats-officedocument.spreadsheetml.table+xml"/>
  <Override PartName="/xl/pivotTables/pivotTable5.xml" ContentType="application/vnd.openxmlformats-officedocument.spreadsheetml.pivotTable+xml"/>
  <Override PartName="/xl/drawings/drawing6.xml" ContentType="application/vnd.openxmlformats-officedocument.drawing+xml"/>
  <Override PartName="/xl/tables/table5.xml" ContentType="application/vnd.openxmlformats-officedocument.spreadsheetml.table+xml"/>
  <Override PartName="/xl/drawings/drawing7.xml" ContentType="application/vnd.openxmlformats-officedocument.drawing+xml"/>
  <Override PartName="/xl/pivotTables/pivotTable6.xml" ContentType="application/vnd.openxmlformats-officedocument.spreadsheetml.pivotTable+xml"/>
  <Override PartName="/xl/drawings/drawing8.xml" ContentType="application/vnd.openxmlformats-officedocument.drawing+xml"/>
  <Override PartName="/xl/tables/table6.xml" ContentType="application/vnd.openxmlformats-officedocument.spreadsheetml.table+xml"/>
  <Override PartName="/xl/pivotTables/pivotTable7.xml" ContentType="application/vnd.openxmlformats-officedocument.spreadsheetml.pivotTable+xml"/>
  <Override PartName="/xl/drawings/drawing9.xml" ContentType="application/vnd.openxmlformats-officedocument.drawing+xml"/>
  <Override PartName="/xl/tables/table7.xml" ContentType="application/vnd.openxmlformats-officedocument.spreadsheetml.table+xml"/>
  <Override PartName="/xl/drawings/drawing10.xml" ContentType="application/vnd.openxmlformats-officedocument.drawing+xml"/>
  <Override PartName="/xl/drawings/drawing11.xml" ContentType="application/vnd.openxmlformats-officedocument.drawing+xml"/>
  <Override PartName="/xl/pivotTables/pivotTable8.xml" ContentType="application/vnd.openxmlformats-officedocument.spreadsheetml.pivotTable+xml"/>
  <Override PartName="/xl/drawings/drawing12.xml" ContentType="application/vnd.openxmlformats-officedocument.drawing+xml"/>
  <Override PartName="/xl/tables/table8.xml" ContentType="application/vnd.openxmlformats-officedocument.spreadsheetml.table+xml"/>
  <Override PartName="/xl/pivotTables/pivotTable9.xml" ContentType="application/vnd.openxmlformats-officedocument.spreadsheetml.pivotTable+xml"/>
  <Override PartName="/xl/drawings/drawing13.xml" ContentType="application/vnd.openxmlformats-officedocument.drawing+xml"/>
  <Override PartName="/xl/tables/table9.xml" ContentType="application/vnd.openxmlformats-officedocument.spreadsheetml.table+xml"/>
  <Override PartName="/xl/drawings/drawing14.xml" ContentType="application/vnd.openxmlformats-officedocument.drawing+xml"/>
  <Override PartName="/xl/pivotTables/pivotTable10.xml" ContentType="application/vnd.openxmlformats-officedocument.spreadsheetml.pivotTable+xml"/>
  <Override PartName="/xl/drawings/drawing15.xml" ContentType="application/vnd.openxmlformats-officedocument.drawing+xml"/>
  <Override PartName="/xl/tables/table10.xml" ContentType="application/vnd.openxmlformats-officedocument.spreadsheetml.table+xml"/>
  <Override PartName="/xl/pivotTables/pivotTable11.xml" ContentType="application/vnd.openxmlformats-officedocument.spreadsheetml.pivotTable+xml"/>
  <Override PartName="/xl/drawings/drawing16.xml" ContentType="application/vnd.openxmlformats-officedocument.drawing+xml"/>
  <Override PartName="/xl/tables/table11.xml" ContentType="application/vnd.openxmlformats-officedocument.spreadsheetml.table+xml"/>
  <Override PartName="/xl/pivotTables/pivotTable12.xml" ContentType="application/vnd.openxmlformats-officedocument.spreadsheetml.pivotTable+xml"/>
  <Override PartName="/xl/drawings/drawing17.xml" ContentType="application/vnd.openxmlformats-officedocument.drawing+xml"/>
  <Override PartName="/xl/tables/table12.xml" ContentType="application/vnd.openxmlformats-officedocument.spreadsheetml.table+xml"/>
  <Override PartName="/xl/pivotTables/pivotTable13.xml" ContentType="application/vnd.openxmlformats-officedocument.spreadsheetml.pivotTable+xml"/>
  <Override PartName="/xl/drawings/drawing18.xml" ContentType="application/vnd.openxmlformats-officedocument.drawing+xml"/>
  <Override PartName="/xl/tables/table13.xml" ContentType="application/vnd.openxmlformats-officedocument.spreadsheetml.table+xml"/>
  <Override PartName="/xl/pivotTables/pivotTable14.xml" ContentType="application/vnd.openxmlformats-officedocument.spreadsheetml.pivotTable+xml"/>
  <Override PartName="/xl/drawings/drawing19.xml" ContentType="application/vnd.openxmlformats-officedocument.drawing+xml"/>
  <Override PartName="/xl/tables/table14.xml" ContentType="application/vnd.openxmlformats-officedocument.spreadsheetml.table+xml"/>
  <Override PartName="/xl/drawings/drawing20.xml" ContentType="application/vnd.openxmlformats-officedocument.drawing+xml"/>
  <Override PartName="/xl/tables/table15.xml" ContentType="application/vnd.openxmlformats-officedocument.spreadsheetml.table+xml"/>
  <Override PartName="/xl/pivotTables/pivotTable15.xml" ContentType="application/vnd.openxmlformats-officedocument.spreadsheetml.pivotTable+xml"/>
  <Override PartName="/xl/drawings/drawing21.xml" ContentType="application/vnd.openxmlformats-officedocument.drawing+xml"/>
  <Override PartName="/xl/pivotTables/pivotTable16.xml" ContentType="application/vnd.openxmlformats-officedocument.spreadsheetml.pivotTable+xml"/>
  <Override PartName="/xl/drawings/drawing22.xml" ContentType="application/vnd.openxmlformats-officedocument.drawing+xml"/>
  <Override PartName="/xl/pivotTables/pivotTable17.xml" ContentType="application/vnd.openxmlformats-officedocument.spreadsheetml.pivotTable+xml"/>
  <Override PartName="/xl/drawings/drawing23.xml" ContentType="application/vnd.openxmlformats-officedocument.drawing+xml"/>
  <Override PartName="/xl/pivotTables/pivotTable18.xml" ContentType="application/vnd.openxmlformats-officedocument.spreadsheetml.pivotTable+xml"/>
  <Override PartName="/xl/drawings/drawing24.xml" ContentType="application/vnd.openxmlformats-officedocument.drawing+xml"/>
  <Override PartName="/xl/pivotTables/pivotTable19.xml" ContentType="application/vnd.openxmlformats-officedocument.spreadsheetml.pivotTable+xml"/>
  <Override PartName="/xl/drawings/drawing25.xml" ContentType="application/vnd.openxmlformats-officedocument.drawing+xml"/>
  <Override PartName="/xl/drawings/drawing2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codeName="ThisWorkbook" defaultThemeVersion="166925"/>
  <xr:revisionPtr revIDLastSave="0" documentId="8_{2206A1E1-E582-4B3A-A073-A1DD16F38CA2}" xr6:coauthVersionLast="36" xr6:coauthVersionMax="36" xr10:uidLastSave="{00000000-0000-0000-0000-000000000000}"/>
  <bookViews>
    <workbookView xWindow="930" yWindow="600" windowWidth="28800" windowHeight="13365" tabRatio="700" xr2:uid="{00000000-000D-0000-FFFF-FFFF00000000}"/>
  </bookViews>
  <sheets>
    <sheet name="Commencer" sheetId="2" r:id="rId1"/>
    <sheet name="1" sheetId="3" r:id="rId2"/>
    <sheet name="2" sheetId="4" r:id="rId3"/>
    <sheet name="3" sheetId="5" r:id="rId4"/>
    <sheet name="4" sheetId="6" r:id="rId5"/>
    <sheet name="5" sheetId="26" r:id="rId6"/>
    <sheet name="6" sheetId="7" r:id="rId7"/>
    <sheet name="7" sheetId="8" r:id="rId8"/>
    <sheet name="8" sheetId="9" r:id="rId9"/>
    <sheet name="9" sheetId="10" r:id="rId10"/>
    <sheet name="10" sheetId="11" r:id="rId11"/>
    <sheet name="11" sheetId="12" r:id="rId12"/>
    <sheet name="12" sheetId="13" r:id="rId13"/>
    <sheet name="13" sheetId="14" r:id="rId14"/>
    <sheet name="14" sheetId="15" r:id="rId15"/>
    <sheet name="15" sheetId="16" r:id="rId16"/>
    <sheet name="16" sheetId="17" r:id="rId17"/>
    <sheet name="17" sheetId="18" r:id="rId18"/>
    <sheet name="18" sheetId="19" r:id="rId19"/>
    <sheet name="19" sheetId="20" r:id="rId20"/>
    <sheet name="20" sheetId="21" r:id="rId21"/>
    <sheet name="21" sheetId="22" r:id="rId22"/>
    <sheet name="22" sheetId="27" r:id="rId23"/>
    <sheet name="23" sheetId="23" r:id="rId24"/>
    <sheet name="24" sheetId="24" r:id="rId25"/>
    <sheet name="En savoir plus" sheetId="25" r:id="rId26"/>
  </sheets>
  <definedNames>
    <definedName name="grp_Brace">"Une autre ligne d’accolade,Ligne d’accolade"</definedName>
    <definedName name="grp_MoreInfo">"Trait inférieur,Groupe 113"</definedName>
    <definedName name="grp_WalkMeArrows">"shp_ArrowCurved,txt_GuideFlèches,shp_ArrowStraight"</definedName>
    <definedName name="grp_WalkMeBrace">"shp_BraceBottom,txt_GuideAccolade,shp_AccoladeGauche"</definedName>
    <definedName name="TVA">0.0825</definedName>
  </definedNames>
  <calcPr calcId="179021"/>
  <pivotCaches>
    <pivotCache cacheId="11" r:id="rId27"/>
    <pivotCache cacheId="12" r:id="rId28"/>
    <pivotCache cacheId="13" r:id="rId29"/>
    <pivotCache cacheId="14" r:id="rId30"/>
    <pivotCache cacheId="15" r:id="rId31"/>
    <pivotCache cacheId="16" r:id="rId32"/>
    <pivotCache cacheId="17" r:id="rId33"/>
    <pivotCache cacheId="18" r:id="rId34"/>
    <pivotCache cacheId="19" r:id="rId35"/>
    <pivotCache cacheId="20" r:id="rId36"/>
    <pivotCache cacheId="21" r:id="rId37"/>
    <pivotCache cacheId="22" r:id="rId38"/>
    <pivotCache cacheId="23" r:id="rId39"/>
    <pivotCache cacheId="24" r:id="rId40"/>
    <pivotCache cacheId="25" r:id="rId4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J7" i="23" l="1"/>
  <c r="J6" i="23"/>
  <c r="J5" i="23"/>
  <c r="J7" i="27"/>
  <c r="J8" i="27"/>
  <c r="J6" i="27"/>
  <c r="J5" i="27"/>
  <c r="J4" i="27"/>
  <c r="J7" i="22" l="1"/>
  <c r="J6" i="22"/>
  <c r="J5" i="22"/>
  <c r="J4" i="22"/>
  <c r="K9" i="21"/>
  <c r="I10" i="24"/>
  <c r="C12" i="18"/>
  <c r="F6" i="17"/>
  <c r="F6" i="16"/>
  <c r="I8" i="15"/>
  <c r="I7" i="15"/>
  <c r="I6" i="15"/>
  <c r="I5" i="15"/>
  <c r="H11" i="8"/>
  <c r="H10" i="8"/>
  <c r="H9" i="8"/>
</calcChain>
</file>

<file path=xl/sharedStrings.xml><?xml version="1.0" encoding="utf-8"?>
<sst xmlns="http://schemas.openxmlformats.org/spreadsheetml/2006/main" count="1070" uniqueCount="151">
  <si>
    <t>Bienvenue
Instructions pour les lecteurs d’écran : Tirez un meilleur parti des tableaux croisés dynamiques. Un tableau croisé dynamique simple fournit une synthèse de vos données, mais il peut vous arriver de devoir détailler des réponses à des questions spécifiques. C’est là que l’ajout de champs de colonne et de ligne peut vous aider. 
Les instructions vous indiquent à quelles cellules vous devez accéder pour utiliser une fonctionnalité ou lire la suite.
Pour commencer, appuyez sur CTRL+PAGE SUIVANTE.</t>
  </si>
  <si>
    <t>Tirez un meilleur parti des tableaux croisés dynamiques</t>
  </si>
  <si>
    <t>BON À SAVOIR
Avez-vous suivi le premier didacticiel ? Si ce n’est pas le cas, accédez à Fichier &gt; Nouveau, puis trouvez l’option Créez votre premier tableau croisé dynamique.</t>
  </si>
  <si>
    <t>Revenez au début en appuyant sur CTRL+ORIGINE. Pour commencer la visite, appuyez sur CTRL+PAGE SUIVANTE.</t>
  </si>
  <si>
    <t xml:space="preserve">Dans le premier didacticiel, nous avons présenté le concept de tableau croisé dynamique. Nous avons également expliqué comment un champ de ligne peut être utilisé comme une condition pour morceler un champ de valeur.   </t>
  </si>
  <si>
    <t>Pour poursuivre ce didacticiel, appuyez sur CTRL+PAGE SUIVANTE. Pour revenir à la feuille précédente, appuyez sur CTRL+PAGE PRÉCÉDENTE.</t>
  </si>
  <si>
    <t>Cet exemple montre comment le champ de ligne...</t>
  </si>
  <si>
    <t>...morcèle le champ de valeur.</t>
  </si>
  <si>
    <t>Date</t>
  </si>
  <si>
    <t>Acheteur</t>
  </si>
  <si>
    <t>Papa</t>
  </si>
  <si>
    <t>Maman</t>
  </si>
  <si>
    <t>Marie</t>
  </si>
  <si>
    <t>Type</t>
  </si>
  <si>
    <t>Cadeaux</t>
  </si>
  <si>
    <t>Nourriture</t>
  </si>
  <si>
    <t>Tickets</t>
  </si>
  <si>
    <t>Musique</t>
  </si>
  <si>
    <t>Sports</t>
  </si>
  <si>
    <t>Montant</t>
  </si>
  <si>
    <t>Total général</t>
  </si>
  <si>
    <t>Mais lorsque vous regardez un tableau croisé dynamique pour la première fois, il se peut que vous trouviez que vous avez besoin qu’il vous donne plus de réponses.</t>
  </si>
  <si>
    <t>Lorsque vous regardez un tableau croisé dynamique pour la première fois, il se peut que vous vous posiez des questions telles que « Quand ont eu lieu ces achats ? », « À quoi chaque personne a-t-elle consacré de l’argent ? », « Qu’est-ce que Maman a acheté de si cher ? ».</t>
  </si>
  <si>
    <t>Ce sont toutes de bonnes questions mais, pour le moment, concentrons-nous sur l’une d’elles.</t>
  </si>
  <si>
    <t>À quoi chaque personne a-t-elle consacré de l’argent ?</t>
  </si>
  <si>
    <t>La dernière question que nous avons posée était « À quoi chaque personne a-t-elle consacré de l’argent ? »</t>
  </si>
  <si>
    <t xml:space="preserve">Nous avons répondu à cette question en ajoutant un champ de colonne pour Type. Par conséquent, le tableau croisé dynamique comporte désormais cinq nouvelles colonnes montrant le type d’achat effectué par chaque personne. </t>
  </si>
  <si>
    <t>Notre nouveau tableau croisé dynamique s’étend désormais de la cellule C10 à la cellule I15, et comporte des colonnes pour Acheteur, Nourriture, Musique, Sports, Tickets, Cadeaux et Total général. Les colonnes Acheteur et Total général sont les mêmes qu’avant, et les nouvelles colonnes de détail sont situées entre elles.</t>
  </si>
  <si>
    <t>Si le tableau croisé dynamique est difficile à comprendre, essayez de procéder comme suit : Lisez à partir de la gauche, puis de haut en bas. Dans l’exemple ci-dessous, Papa figure dans la cellule C12, Nourriture pour 125 € dans la cellule D12, Cadeaux pour 95 € dans la cellule E12, et Total général pour 220 € dans la cellule I12. Les lignes 13 et 14 montrent les détails pour Marie et Maman, et la ligne 15 montre le Total général.</t>
  </si>
  <si>
    <t>Ne faites rien pour le moment. Vous aurez l’occasion de créer votre propre tableau croisé dynamique un peu plus loin dans ce didacticiel. Vous allez commencer par créer un détail dans le champ Colonnes. Pour ce faire, placez le champ Type dans la zone de champ Colonnes.</t>
  </si>
  <si>
    <t>L’illustration Liste de champs de tableau croisé dynamique montre un curseur en forme de flèche faisant glisser le champ Type vers la zone Colonnes.</t>
  </si>
  <si>
    <t>1. La zone de tableau croisé dynamique pour cet exemple s’étend des cellules B13 à C17. Accédez à l’une de ces cellules.</t>
  </si>
  <si>
    <t xml:space="preserve">3. Appuyez sur les touches de direction pour sélectionner le champ Type. Une fois le champ sélectionné, appuyez sur ESPACE pour ajouter le champ Type à la zone Lignes. </t>
  </si>
  <si>
    <t xml:space="preserve">4. Appuyez sur les touches de direction pour sélectionner le champ Type dans la zone Lignes. Appuyez sur ESPACE pour ajouter le champ Type à la zone Colonnes. Appuyez sur la touche ÉCHAP pour quitter le volet Champs de tableau croisé dynamique. </t>
  </si>
  <si>
    <t xml:space="preserve">Exercice pratique </t>
  </si>
  <si>
    <t>Examinons le tableau croisé dynamique que vous avez créé, avec cette fois quelques couleurs spéciales que nous avons ajoutées pour différencier les champs de ligne, de colonne et de valeur.</t>
  </si>
  <si>
    <t>Le champ de ligne qui s’étend sur les cellules C10 à C13 est ombré en jaune.</t>
  </si>
  <si>
    <t>Le champ de colonne qui s’étend sur les cellules D9 à H10 est ombré d’orange.</t>
  </si>
  <si>
    <t>Le champ de valeur qui s’étend sur les cellules D11 à H13 est ombré de bleu.</t>
  </si>
  <si>
    <t>Voici une autre façon de concevoir cela : Le champ de ligne est sur la gauche et le champ de colonne en haut. Chacune d’eux fournit une condition au champ de valeur qui les additionne.</t>
  </si>
  <si>
    <t>Une image conceptuelle affiche une zone rectangulaire de 4 sections, avec le champ de ligne en bas à gauche en jaune, le champ de colonne en haut à droite en orange, et le champ de valeur en bas à droite en bleu.</t>
  </si>
  <si>
    <t>Pensez-y de cette façon lors de l’utilisation de la liste des champs. Le champ de ligne est sur la gauche et le champ de colonne en haut. Chacune d’eux fournit une condition au champ de valeur qui les additionne.</t>
  </si>
  <si>
    <t>Une image conceptuelle affiche la liste de champs de tableau croisé dynamique, avec le champ de ligne en bas à gauche en jaune, le champ de colonne en haut à droite en orange, et le champ de valeur en bas à droite en bleu.</t>
  </si>
  <si>
    <t xml:space="preserve">Un point à retenir : Si un champ de colonne ajoute un grand nombre de colonnes à un tableau croisé dynamique, il élargit considérablement celui-ci. </t>
  </si>
  <si>
    <t>Dans cet exemple, le tableau croisé dynamique s’étend désormais des cellules C10 à X15, puisque le champ de colonne a ajouté 20 nouvelles colonnes. Cela fait beaucoup de colonnes ! Cela obligera les personnes à faire défiler beaucoup...</t>
  </si>
  <si>
    <t>Livres</t>
  </si>
  <si>
    <t>Billets d’avion</t>
  </si>
  <si>
    <t>Taxes</t>
  </si>
  <si>
    <t>Restauration</t>
  </si>
  <si>
    <t>Vêtements</t>
  </si>
  <si>
    <t>Leçons de musique</t>
  </si>
  <si>
    <t>Parking</t>
  </si>
  <si>
    <t>Équipements électroniques</t>
  </si>
  <si>
    <t>Carburant</t>
  </si>
  <si>
    <t>Cotisations au club</t>
  </si>
  <si>
    <t>Frais médicaux</t>
  </si>
  <si>
    <t>Électricité</t>
  </si>
  <si>
    <t>Frais dentaires</t>
  </si>
  <si>
    <t>Assurance automobile</t>
  </si>
  <si>
    <t>Assurance maladie</t>
  </si>
  <si>
    <t>Assurance habitation</t>
  </si>
  <si>
    <t>Il existe une alternative aux tableaux croisés dynamiques très larges. Vous pouvez utiliser un deuxième champ de ligne à la place. Un deuxième champ de ligne s’affiche en retrait sous le premier champ de ligne.</t>
  </si>
  <si>
    <t>Dans cet exemple, il y a un tableau croisé dynamique s’étendant des cellules D8 à E32. Il contient Papa, Marie et Maman en tant que premiers champs de ligne dans la colonne D. Les types de dépenses sont situés dessous en tant que deuxièmes champs de ligne avec des éléments tels que Sports, Billets d’avion, Restauration, etc..</t>
  </si>
  <si>
    <t>BON À SAVOIR
Un deuxième champ de ligne produit un tableau croisé dynamique orienté verticalement plutôt qu’horizontalement. Certains personnes trouvent qu’un tableau croisé dynamique vertical est plus lisible, car il ne nécessite pas autant de défilement latéral.</t>
  </si>
  <si>
    <t>PARLER LE LANGAGE D’EXCEL
Certaines personnes appellent un deuxième champ de ligne « champ de ligne secondaire ».</t>
  </si>
  <si>
    <t>Étiquettes de lignes</t>
  </si>
  <si>
    <t>Sur la feuille suivante, vous allez ajouter un deuxième champ de ligne. Pour cela, placez le champ Type sous le champ Acheteur dans le champ Lignes.</t>
  </si>
  <si>
    <t>Une image de Liste de champs de tableau croisé dynamique montre un curseur en forme de flèche faisant glisser le champ Type vers la zone Lignes.</t>
  </si>
  <si>
    <t xml:space="preserve">1. La zone de tableau croisé dynamique pour cet exemple s’étend des cellules B13 à C17. Accédez à l’une de ces cellules. </t>
  </si>
  <si>
    <t xml:space="preserve">3. Appuyez sur les touches de direction pour accéder au champ Type. Appuyez sur ESPACE pour ajouter le champ Type à la zone Lignes. </t>
  </si>
  <si>
    <t xml:space="preserve">4. Appuyez sur la touche ÉCHAP pour quitter le volet Champs de tableau croisé dynamique. </t>
  </si>
  <si>
    <t xml:space="preserve">Si vous avez besoin de simplifier le tableau croisé dynamique, vous pouvez réduire les données du deuxième champ de ligne afin de les masquer. </t>
  </si>
  <si>
    <t>Vous pouvez également réduire ou développer entièrement le deuxième champ de ligne afin de simplifier encore davantage le tableau croisé dynamique.</t>
  </si>
  <si>
    <t>Voici la clé</t>
  </si>
  <si>
    <t>Vous pouvez également avoir plusieurs champs de colonne. Ceux-ci peuvent aussi être réduits ou développés.</t>
  </si>
  <si>
    <t>Le tableau croisé dynamique pour cet exemple s’étend des cellules B13 à M19. Dans ce cas, nous avons une catégorie Type dans la section Colonnes, qui inclut des éléments pour Nourriture et Charges.</t>
  </si>
  <si>
    <t>Mois</t>
  </si>
  <si>
    <t>Avr</t>
  </si>
  <si>
    <t>Étiquettes de colonnes</t>
  </si>
  <si>
    <t>Charges</t>
  </si>
  <si>
    <t>Total Nourriture</t>
  </si>
  <si>
    <t>Total Charges</t>
  </si>
  <si>
    <t>Retenez ceci : Si vous avez besoin de plus de détails, vous pouvez ajouter un grand nombre de champs de ligne ou de colonnes. Dans cet exemple, il y a trois champs de ligne.</t>
  </si>
  <si>
    <t>Le tableau croisé dynamique pour cet exemple s’étend des cellules D8 à E29 et comprend les champs Saison, Acheteur et Type dans la colonne D, ainsi que la Somme des montants dans la colonne E.</t>
  </si>
  <si>
    <t xml:space="preserve">CONSEIL D’EXPERT
Le fait que vous pouvez puissiez ajouter un grand nombre de champs, ne signifie que vous le devriez. Dans cet exemple, cela fonctionne bien. Mais parfois un trop grand nombre de champs, avec tous leurs retraits, peut rendre le tableau croisé dynamique trop compliqué à comprendre pour d’autres personnes. </t>
  </si>
  <si>
    <t>Saison</t>
  </si>
  <si>
    <t>Hiver</t>
  </si>
  <si>
    <t>Printemps</t>
  </si>
  <si>
    <t>Été</t>
  </si>
  <si>
    <t>Automne</t>
  </si>
  <si>
    <t>Assurance</t>
  </si>
  <si>
    <t>Loyer</t>
  </si>
  <si>
    <t xml:space="preserve">Prêt pour plus d’exercice pratique ? Examinez les données ci-dessous dans les cellules B7 à E55. Lorsque vous êtes prêt, passez à la feuille suivante pour pratiquer ce que vous avez appris jusqu’à présent. </t>
  </si>
  <si>
    <t xml:space="preserve">Il est inutile de lire toutes les lignes de données. Regardez simplement les noms de champs dans la ligne 7. Vous allez travailler avec ceux-ci sur la feuille suivante. </t>
  </si>
  <si>
    <t>Rep. commercial</t>
  </si>
  <si>
    <t>Élise</t>
  </si>
  <si>
    <t>Georges</t>
  </si>
  <si>
    <t>David</t>
  </si>
  <si>
    <t>Produit</t>
  </si>
  <si>
    <t>Oranges</t>
  </si>
  <si>
    <t>Pamplemousses</t>
  </si>
  <si>
    <t>Pommes</t>
  </si>
  <si>
    <t>Bananes</t>
  </si>
  <si>
    <t>Betteraves</t>
  </si>
  <si>
    <t>Pommes de terre</t>
  </si>
  <si>
    <t>Laitue</t>
  </si>
  <si>
    <t>Radis</t>
  </si>
  <si>
    <t>Myrtilles</t>
  </si>
  <si>
    <t>Fraises</t>
  </si>
  <si>
    <t>Raisins</t>
  </si>
  <si>
    <t>Citrouille</t>
  </si>
  <si>
    <t>Courge</t>
  </si>
  <si>
    <t>Courgettes</t>
  </si>
  <si>
    <t>Unités vendues</t>
  </si>
  <si>
    <t xml:space="preserve">1. La zone de tableau croisé dynamique pour cet exemple s’étend des cellules B12 à C17. Accédez à l’une de ces cellules. 
</t>
  </si>
  <si>
    <t xml:space="preserve">4. Déterminez qui a vendu le plus d’articles durant l’automne, puis opérez une sélection dans la cellule K8. </t>
  </si>
  <si>
    <t>Sélectionnez-en une :</t>
  </si>
  <si>
    <t xml:space="preserve">3. Utilisez les touches de direction et la touche ESPACE pour développer l’exemple dans un tableau croisé dynamique vertical contenant les saisons sur la gauche, avec les représentants commerciaux en retrait sous les saisons. Appuyez sur ÉCHAP pour quitter le volet Champs de tableau croisé dynamique. </t>
  </si>
  <si>
    <t>3. Utilisez les touches de direction et la touche ESPACE pour modifier l’exemple de façon à ce qu’il affiche chaque produit sur sa propre ligne, et chaque saison dans sa propre colonne.</t>
  </si>
  <si>
    <t>3. Utilisez les touches de direction, Tab et ESPACE pour modifier l’exemple de façon à ce qu’il affiche Rep. commercial sur la gauche, avec les saisons en retrait sous Rep. commercial.</t>
  </si>
  <si>
    <t>Total David</t>
  </si>
  <si>
    <t>Total Georges</t>
  </si>
  <si>
    <t>Total Élise</t>
  </si>
  <si>
    <t>3. Utilisez les touches de direction, Tab et ESPACE pour modifier l’exemple de façon à ce que chaque Rep. commercial ait ses propres champs de colonne, avec Saisons sur la gauche, et Produits en retrait sous Saisons.</t>
  </si>
  <si>
    <t>4. Sélectionnez la cellule I9, puis choisissez le nombre de pamplemousses que David a vendu durant l’hiver.</t>
  </si>
  <si>
    <t>Bravo. Les tableaux croisés dynamiques ne sont-ils pas épatants ?</t>
  </si>
  <si>
    <t>Mais nous vous encourageons à poursuivre vos lectures. Il y a plus à découvrir...</t>
  </si>
  <si>
    <t>Informations supplémentaires sur les tableaux croisés dynamiques
Pour en savoir plus, lisez cet excellent article consacré aux tableaux croisés dynamiques.</t>
  </si>
  <si>
    <t xml:space="preserve">À propos de l’actualisation
Lisez cet article important sur l’actualisation des tableaux croisés dynamiques. </t>
  </si>
  <si>
    <t>LinkedIn Learning
Cours vidéo pour tous les niveaux, de débutant à avancé. Apprenez à votre rythme.</t>
  </si>
  <si>
    <t>Communauté
Communiquez avec d’autres adeptes d’Excel. Vous pouvez vous aider mutuellement.</t>
  </si>
  <si>
    <t xml:space="preserve"> </t>
  </si>
  <si>
    <t>En savoir plus</t>
  </si>
  <si>
    <t>Communauté</t>
  </si>
  <si>
    <t>Somme de Montant</t>
  </si>
  <si>
    <t>Les cellules H10 à I14 contiennent un tableau croisé dynamique qui synthétise les données des cellules B8 à E16. Le tableau croisé dynamique comprend deux colonnes : Acheteur et Somme de montant. La colonne Acheteur contient les valeurs Papa, Maman, Marie et Total général tandis que la colonne Somme des montants contient les valeurs 220 €, 270 €, 810 € et 1 300 €. La colonne Acheteur est constituée d’un champ de ligne, et la colonne Somme de montant d’un champ Valeur.</t>
  </si>
  <si>
    <t xml:space="preserve">Dans cet exemple, les cellules F11 à G15 affichent le même tableau croisé dynamique de deux colonnes qu’avant. La colonne Acheteur est un champ de ligne contenant les valeurs Papa, Maman, Marie et Total général, tandis que la colonne Somme de montant est le champ Valeur contenant les valeurs 220 €, 270 €, 810 € et 1 300 €. </t>
  </si>
  <si>
    <t xml:space="preserve">Pour référence, les cellules F11 à G15 affichent le même tableau croisé dynamique de deux colonnes qu’avant. La colonne Acheteur est un champ de ligne contenant les valeurs Papa, Maman, Marie et Total général, tandis que la colonne Somme de montant est le champ Valeur contenant les valeurs 220 €, 270 €, 810 € et 1 300 €. </t>
  </si>
  <si>
    <t>Janv</t>
  </si>
  <si>
    <t>Févr</t>
  </si>
  <si>
    <t>Mars</t>
  </si>
  <si>
    <t>Somme de Unités vendues</t>
  </si>
  <si>
    <t>Le tableau croisé dynamique pour cet exemple figure dans les cellules F7 à G31. Sélectionnez la cellule F8 pour choisir le premier champ de ligne pour Papa. Ensuite, appuyez sur ALT+JN &gt; V pour développer le deuxième champ, ou sur À pour le réduire.</t>
  </si>
  <si>
    <t>Sélectionnez la plage de données du tableau croisé dynamique qui s’étend des cellules F7 à G31, puis tapez ALT+JN &gt; À pour réduire le groupe entier. Inversement, ALT+JN &gt; V développe le groupe.</t>
  </si>
  <si>
    <t>ESSAYEZ DE PROCÉDER COMME SUIT
Sélectionnez Nourriture dans la cellule C14, puis tapez ALT+JN &gt; À pour réduire le champ entier. ALT+JN &gt; V permet de le développer.</t>
  </si>
  <si>
    <t xml:space="preserve">1. Cliquez sur la cellule B13 pour activer le tableau croisé dynamique nommé « Somme de Unités vendues ».
</t>
  </si>
  <si>
    <t>1. Cliquez sur la cellule B13 pour activer le tableau croisé dynamique nommé « Somme de Unités vendues ».</t>
  </si>
  <si>
    <t xml:space="preserve">3. Appuyez sur les touches de direction pour accéder au champ Rep. commercial. Appuyez sur ESPACE pour ajouter le champ Rep. commercial à la zone Lignes. Si vous voulez afficher les détails de Rep. commercial dans la zone Colonnes, utilisez la touche Tab pour atteindre le champ Rep. commercial dans la section Ligne, appuyez sur ESPACE, puis sélectionnez « Déplacer dans la zone Étiquettes de colonnes ». Appuyez sur la touche ÉCHAP pour quitter le volet Champs de tableau croisé dynamique. </t>
  </si>
  <si>
    <t xml:space="preserve">1. Les cellules B13 à D30 correspondent à la zone du tableau croisé dynamique. Accédez à l’une de ces cellules. 
2. Appuyez sur ALT+JN, L2 pour ouvrir la liste Champs de tableau croisé dynamique. Par défaut, le focus est placé sur la zone de texte Rechercher : « Entrez les mots à rechercher ». N’entrez rien. Contentez-vous d’appuyer une fois sur la touche Tab. 
3. Appuyez sur les touches de direction pour accéder au champ Montant. Appuyez sur ESPACE pour ajouter le champ Montant à la zone Valeurs. 
4. Appuyez sur les touches de direction pour accéder au champ Acheteur. Appuyez sur ESPACE pour ajouter le champ Acheteur à la zone Lignes. Appuyez sur la touche ÉCHAP pour quitter le volet Champs de tableau croisé dynamique. </t>
  </si>
  <si>
    <t>Un tableau croisé dynamique simple fournit une synthèse de vos données, mais
il peut vous arriver de devoir détailler des réponses à des questions spécifiques. 
C’est là que l’ajout de champs de colonne et de ligne peut vous aider.</t>
  </si>
  <si>
    <t>2. Appuyez sur ALT+JN, L2 pour ouvrir la liste Champs de tableau croisé dynamique. Par défaut, le focus est placé sur la zone de texte Rechercher : « Entrez les mots à rechercher ». N’entrez rien. Contentez-vous d’appuyer une fois sur la touche Tab. REMARQUE : si la Liste des champs ne s’affiche pas, appuyez de nouveau sur ALT+JN, L2.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</si>
</sst>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0\ &quot;€&quot;;\-#,##0\ &quot;€&quot;"/>
    <numFmt numFmtId="6" formatCode="#,##0\ &quot;€&quot;;[Red]\-#,##0\ &quot;€&quot;"/>
    <numFmt numFmtId="44" formatCode="_-* #,##0.00\ &quot;€&quot;_-;\-* #,##0.00\ &quot;€&quot;_-;_-* &quot;-&quot;??\ &quot;€&quot;_-;_-@_-"/>
    <numFmt numFmtId="164" formatCode="_(* #,##0_);_(* \(#,##0\);_(* &quot;-&quot;_);_(@_)"/>
    <numFmt numFmtId="165" formatCode="_(* #,##0.00_);_(* \(#,##0.00\);_(* &quot;-&quot;??_);_(@_)"/>
    <numFmt numFmtId="166" formatCode="[$-40C]dd\-mmm\-yy;@"/>
    <numFmt numFmtId="167" formatCode="#,##0\ &quot;€&quot;"/>
    <numFmt numFmtId="168" formatCode="#,##0_ ;[Red]\-#,##0\ "/>
  </numFmts>
  <fonts count="35" x14ac:knownFonts="1">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sz val="11"/>
      <color rgb="FF0B744D"/>
      <name val="Calibri"/>
      <family val="2"/>
      <scheme val="minor"/>
    </font>
    <font>
      <sz val="11"/>
      <color theme="1"/>
      <name val="Calibri"/>
      <family val="2"/>
      <scheme val="minor"/>
    </font>
    <font>
      <sz val="72"/>
      <color theme="0"/>
      <name val="Calibri Light"/>
      <family val="2"/>
      <scheme val="major"/>
    </font>
    <font>
      <sz val="44"/>
      <color theme="0"/>
      <name val="Segoe UI"/>
      <family val="2"/>
    </font>
    <font>
      <sz val="17"/>
      <color theme="0"/>
      <name val="Calibri"/>
      <family val="2"/>
      <scheme val="minor"/>
    </font>
    <font>
      <sz val="11"/>
      <color theme="0"/>
      <name val="Calibri"/>
      <family val="2"/>
      <scheme val="minor"/>
    </font>
    <font>
      <b/>
      <sz val="11"/>
      <color theme="0"/>
      <name val="Calibri"/>
      <family val="2"/>
      <scheme val="minor"/>
    </font>
    <font>
      <sz val="11"/>
      <name val="Calibri"/>
      <family val="2"/>
      <scheme val="minor"/>
    </font>
    <font>
      <sz val="11"/>
      <color theme="1"/>
      <name val="Calibri Light"/>
      <family val="2"/>
    </font>
    <font>
      <b/>
      <i/>
      <sz val="14"/>
      <color rgb="FF0070C0"/>
      <name val="Calibri"/>
      <family val="2"/>
    </font>
    <font>
      <sz val="12"/>
      <color theme="1"/>
      <name val="Segoe UI"/>
      <family val="2"/>
    </font>
    <font>
      <sz val="24"/>
      <color theme="1"/>
      <name val="Segoe UI"/>
      <family val="2"/>
    </font>
    <font>
      <b/>
      <sz val="11"/>
      <color theme="1"/>
      <name val="Calibri"/>
      <family val="2"/>
      <scheme val="minor"/>
    </font>
    <font>
      <sz val="11"/>
      <color theme="0"/>
      <name val="Calibri"/>
      <family val="2"/>
    </font>
    <font>
      <sz val="11"/>
      <color theme="0" tint="-4.9989318521683403E-2"/>
      <name val="Calibri"/>
      <family val="2"/>
    </font>
    <font>
      <u/>
      <sz val="11"/>
      <color theme="10"/>
      <name val="Calibri"/>
      <family val="2"/>
    </font>
    <font>
      <u/>
      <sz val="11"/>
      <color theme="0"/>
      <name val="Calibri"/>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s>
  <fills count="41">
    <fill>
      <patternFill patternType="none"/>
    </fill>
    <fill>
      <patternFill patternType="gray125"/>
    </fill>
    <fill>
      <patternFill patternType="solid">
        <fgColor rgb="FF217346"/>
        <bgColor indexed="64"/>
      </patternFill>
    </fill>
    <fill>
      <patternFill patternType="solid">
        <fgColor theme="9"/>
        <bgColor theme="9"/>
      </patternFill>
    </fill>
    <fill>
      <patternFill patternType="solid">
        <fgColor theme="9" tint="0.79998168889431442"/>
        <bgColor theme="9" tint="0.79998168889431442"/>
      </patternFill>
    </fill>
    <fill>
      <patternFill patternType="solid">
        <fgColor theme="0"/>
        <bgColor indexed="64"/>
      </patternFill>
    </fill>
    <fill>
      <patternFill patternType="solid">
        <fgColor rgb="FFF4B183"/>
        <bgColor indexed="64"/>
      </patternFill>
    </fill>
    <fill>
      <patternFill patternType="solid">
        <fgColor rgb="FFFFE699"/>
        <bgColor indexed="64"/>
      </patternFill>
    </fill>
    <fill>
      <patternFill patternType="solid">
        <fgColor rgb="FFB4C6E7"/>
        <bgColor indexed="64"/>
      </patternFill>
    </fill>
    <fill>
      <patternFill patternType="solid">
        <fgColor rgb="FFFFFF9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style="thin">
        <color rgb="FFB2B2B2"/>
      </left>
      <right style="thin">
        <color rgb="FFB2B2B2"/>
      </right>
      <top style="thin">
        <color rgb="FFB2B2B2"/>
      </top>
      <bottom style="thin">
        <color rgb="FFB2B2B2"/>
      </bottom>
      <diagonal/>
    </border>
    <border>
      <left/>
      <right/>
      <top style="thin">
        <color theme="9" tint="0.39997558519241921"/>
      </top>
      <bottom/>
      <diagonal/>
    </border>
    <border>
      <left style="thin">
        <color rgb="FFA9D08E"/>
      </left>
      <right/>
      <top style="thin">
        <color theme="9" tint="0.39997558519241921"/>
      </top>
      <bottom style="thin">
        <color theme="9"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9">
    <xf numFmtId="0" fontId="0" fillId="0" borderId="0"/>
    <xf numFmtId="0" fontId="5" fillId="0" borderId="0" applyFill="0" applyBorder="0">
      <alignment wrapText="1"/>
    </xf>
    <xf numFmtId="0" fontId="4" fillId="0" borderId="0"/>
    <xf numFmtId="0" fontId="7" fillId="2" borderId="0" applyNumberFormat="0" applyBorder="0" applyProtection="0">
      <alignment horizontal="left" indent="1"/>
    </xf>
    <xf numFmtId="0" fontId="9" fillId="2" borderId="0" applyNumberFormat="0" applyProtection="0">
      <alignment horizontal="left" wrapText="1" indent="4"/>
    </xf>
    <xf numFmtId="0" fontId="5" fillId="2" borderId="0" applyNumberFormat="0" applyProtection="0">
      <alignment horizontal="left" wrapText="1" indent="4"/>
    </xf>
    <xf numFmtId="0" fontId="2" fillId="0" borderId="0"/>
    <xf numFmtId="16" fontId="12" fillId="0" borderId="0" applyFont="0" applyFill="0" applyBorder="0" applyAlignment="0">
      <alignment horizontal="left"/>
    </xf>
    <xf numFmtId="5" fontId="4" fillId="0" borderId="0" applyFont="0" applyFill="0" applyBorder="0" applyAlignment="0" applyProtection="0"/>
    <xf numFmtId="14" fontId="2" fillId="0" borderId="0" applyFont="0" applyFill="0" applyBorder="0" applyAlignment="0"/>
    <xf numFmtId="0" fontId="2" fillId="9" borderId="1"/>
    <xf numFmtId="0" fontId="10" fillId="0" borderId="0"/>
    <xf numFmtId="0" fontId="20" fillId="0" borderId="0" applyNumberForma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22" fillId="0" borderId="0" applyNumberFormat="0" applyFill="0" applyBorder="0" applyAlignment="0" applyProtection="0"/>
    <xf numFmtId="0" fontId="23" fillId="0" borderId="4" applyNumberFormat="0" applyFill="0" applyAlignment="0" applyProtection="0"/>
    <xf numFmtId="0" fontId="24" fillId="0" borderId="5" applyNumberFormat="0" applyFill="0" applyAlignment="0" applyProtection="0"/>
    <xf numFmtId="0" fontId="25" fillId="0" borderId="6" applyNumberFormat="0" applyFill="0" applyAlignment="0" applyProtection="0"/>
    <xf numFmtId="0" fontId="25" fillId="0" borderId="0" applyNumberFormat="0" applyFill="0" applyBorder="0" applyAlignment="0" applyProtection="0"/>
    <xf numFmtId="0" fontId="26" fillId="10" borderId="0" applyNumberFormat="0" applyBorder="0" applyAlignment="0" applyProtection="0"/>
    <xf numFmtId="0" fontId="27" fillId="11" borderId="0" applyNumberFormat="0" applyBorder="0" applyAlignment="0" applyProtection="0"/>
    <xf numFmtId="0" fontId="28" fillId="12" borderId="0" applyNumberFormat="0" applyBorder="0" applyAlignment="0" applyProtection="0"/>
    <xf numFmtId="0" fontId="29" fillId="13" borderId="7" applyNumberFormat="0" applyAlignment="0" applyProtection="0"/>
    <xf numFmtId="0" fontId="30" fillId="14" borderId="8" applyNumberFormat="0" applyAlignment="0" applyProtection="0"/>
    <xf numFmtId="0" fontId="31" fillId="14" borderId="7" applyNumberFormat="0" applyAlignment="0" applyProtection="0"/>
    <xf numFmtId="0" fontId="32" fillId="0" borderId="9" applyNumberFormat="0" applyFill="0" applyAlignment="0" applyProtection="0"/>
    <xf numFmtId="0" fontId="11" fillId="15" borderId="10" applyNumberFormat="0" applyAlignment="0" applyProtection="0"/>
    <xf numFmtId="0" fontId="33" fillId="0" borderId="0" applyNumberFormat="0" applyFill="0" applyBorder="0" applyAlignment="0" applyProtection="0"/>
    <xf numFmtId="0" fontId="4" fillId="16" borderId="1" applyNumberFormat="0" applyFont="0" applyAlignment="0" applyProtection="0"/>
    <xf numFmtId="0" fontId="34" fillId="0" borderId="0" applyNumberFormat="0" applyFill="0" applyBorder="0" applyAlignment="0" applyProtection="0"/>
    <xf numFmtId="0" fontId="17" fillId="0" borderId="11" applyNumberFormat="0" applyFill="0" applyAlignment="0" applyProtection="0"/>
    <xf numFmtId="0" fontId="10"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10"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10"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10"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10"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10"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cellStyleXfs>
  <cellXfs count="68">
    <xf numFmtId="0" fontId="0" fillId="0" borderId="0" xfId="0"/>
    <xf numFmtId="0" fontId="5" fillId="2" borderId="0" xfId="1" applyFont="1" applyFill="1">
      <alignment wrapText="1"/>
    </xf>
    <xf numFmtId="0" fontId="6" fillId="0" borderId="0" xfId="2" applyFont="1"/>
    <xf numFmtId="0" fontId="9" fillId="2" borderId="0" xfId="4" applyFont="1">
      <alignment horizontal="left" wrapText="1" indent="4"/>
    </xf>
    <xf numFmtId="0" fontId="5" fillId="2" borderId="0" xfId="5" applyFont="1">
      <alignment horizontal="left" wrapText="1" indent="4"/>
    </xf>
    <xf numFmtId="0" fontId="10" fillId="0" borderId="0" xfId="6" applyFont="1"/>
    <xf numFmtId="0" fontId="2" fillId="0" borderId="0" xfId="6"/>
    <xf numFmtId="0" fontId="11" fillId="3" borderId="0" xfId="6" applyFont="1" applyFill="1" applyBorder="1"/>
    <xf numFmtId="0" fontId="6" fillId="4" borderId="2" xfId="6" applyFont="1" applyFill="1" applyBorder="1"/>
    <xf numFmtId="5" fontId="0" fillId="4" borderId="2" xfId="8" applyFont="1" applyFill="1" applyBorder="1"/>
    <xf numFmtId="0" fontId="6" fillId="0" borderId="2" xfId="6" applyFont="1" applyBorder="1"/>
    <xf numFmtId="5" fontId="0" fillId="0" borderId="2" xfId="8" applyFont="1" applyBorder="1"/>
    <xf numFmtId="0" fontId="13" fillId="0" borderId="0" xfId="6" applyFont="1" applyAlignment="1">
      <alignment horizontal="center" vertical="center"/>
    </xf>
    <xf numFmtId="0" fontId="14" fillId="0" borderId="0" xfId="6" applyFont="1"/>
    <xf numFmtId="0" fontId="2" fillId="0" borderId="0" xfId="6" applyBorder="1"/>
    <xf numFmtId="0" fontId="2" fillId="6" borderId="0" xfId="6" applyFill="1"/>
    <xf numFmtId="0" fontId="2" fillId="0" borderId="0" xfId="6" applyAlignment="1">
      <alignment horizontal="right"/>
    </xf>
    <xf numFmtId="0" fontId="6" fillId="9" borderId="1" xfId="10" applyFont="1"/>
    <xf numFmtId="0" fontId="2" fillId="0" borderId="0" xfId="6" applyAlignment="1">
      <alignment horizontal="left" vertical="top"/>
    </xf>
    <xf numFmtId="0" fontId="4" fillId="0" borderId="0" xfId="2"/>
    <xf numFmtId="0" fontId="15" fillId="0" borderId="0" xfId="2" applyFont="1"/>
    <xf numFmtId="0" fontId="16" fillId="0" borderId="0" xfId="2" applyFont="1"/>
    <xf numFmtId="0" fontId="16" fillId="0" borderId="0" xfId="2" applyFont="1" applyAlignment="1">
      <alignment vertical="center"/>
    </xf>
    <xf numFmtId="0" fontId="0" fillId="0" borderId="0" xfId="0" pivotButton="1"/>
    <xf numFmtId="0" fontId="0" fillId="0" borderId="0" xfId="0" applyAlignment="1">
      <alignment horizontal="left"/>
    </xf>
    <xf numFmtId="0" fontId="0" fillId="0" borderId="0" xfId="0" applyAlignment="1">
      <alignment horizontal="left" indent="1"/>
    </xf>
    <xf numFmtId="0" fontId="17" fillId="6" borderId="0" xfId="6" applyNumberFormat="1" applyFont="1" applyFill="1" applyBorder="1" applyAlignment="1"/>
    <xf numFmtId="3" fontId="0" fillId="0" borderId="0" xfId="0" applyNumberFormat="1"/>
    <xf numFmtId="0" fontId="3" fillId="4" borderId="2" xfId="6" applyFont="1" applyFill="1" applyBorder="1"/>
    <xf numFmtId="0" fontId="3" fillId="0" borderId="2" xfId="6" applyFont="1" applyBorder="1"/>
    <xf numFmtId="0" fontId="0" fillId="7" borderId="0" xfId="0" applyFill="1"/>
    <xf numFmtId="0" fontId="18" fillId="5" borderId="0" xfId="0" applyFont="1" applyFill="1"/>
    <xf numFmtId="0" fontId="19" fillId="5" borderId="0" xfId="0" applyFont="1" applyFill="1"/>
    <xf numFmtId="0" fontId="0" fillId="0" borderId="0" xfId="0" applyAlignment="1">
      <alignment horizontal="left" indent="2"/>
    </xf>
    <xf numFmtId="0" fontId="10" fillId="0" borderId="0" xfId="11"/>
    <xf numFmtId="0" fontId="10" fillId="0" borderId="0" xfId="11" applyFont="1"/>
    <xf numFmtId="0" fontId="10" fillId="0" borderId="0" xfId="6" applyFont="1" applyAlignment="1">
      <alignment wrapText="1"/>
    </xf>
    <xf numFmtId="0" fontId="10" fillId="0" borderId="0" xfId="6" applyFont="1" applyAlignment="1"/>
    <xf numFmtId="0" fontId="2" fillId="0" borderId="0" xfId="6" applyAlignment="1"/>
    <xf numFmtId="0" fontId="14" fillId="0" borderId="0" xfId="6" applyFont="1" applyAlignment="1"/>
    <xf numFmtId="0" fontId="11" fillId="3" borderId="0" xfId="6" applyFont="1" applyFill="1" applyBorder="1" applyAlignment="1"/>
    <xf numFmtId="0" fontId="6" fillId="4" borderId="2" xfId="6" applyFont="1" applyFill="1" applyBorder="1" applyAlignment="1"/>
    <xf numFmtId="5" fontId="0" fillId="4" borderId="2" xfId="8" applyFont="1" applyFill="1" applyBorder="1" applyAlignment="1"/>
    <xf numFmtId="0" fontId="20" fillId="0" borderId="0" xfId="12"/>
    <xf numFmtId="0" fontId="21" fillId="0" borderId="0" xfId="12" applyFont="1"/>
    <xf numFmtId="0" fontId="10" fillId="0" borderId="0" xfId="11" applyAlignment="1">
      <alignment wrapText="1"/>
    </xf>
    <xf numFmtId="0" fontId="10" fillId="0" borderId="0" xfId="11" applyAlignment="1"/>
    <xf numFmtId="0" fontId="0" fillId="5" borderId="0" xfId="0" applyFill="1"/>
    <xf numFmtId="5" fontId="0" fillId="0" borderId="0" xfId="0" applyNumberFormat="1"/>
    <xf numFmtId="167" fontId="0" fillId="0" borderId="0" xfId="0" applyNumberFormat="1"/>
    <xf numFmtId="167" fontId="19" fillId="5" borderId="0" xfId="0" applyNumberFormat="1" applyFont="1" applyFill="1"/>
    <xf numFmtId="166" fontId="3" fillId="0" borderId="3" xfId="7" applyNumberFormat="1" applyFont="1" applyBorder="1" applyAlignment="1">
      <alignment horizontal="left"/>
    </xf>
    <xf numFmtId="6" fontId="0" fillId="0" borderId="0" xfId="0" applyNumberFormat="1"/>
    <xf numFmtId="6" fontId="2" fillId="0" borderId="0" xfId="6" applyNumberFormat="1"/>
    <xf numFmtId="0" fontId="8" fillId="2" borderId="0" xfId="3" applyFont="1" applyAlignment="1">
      <alignment horizontal="left" wrapText="1" indent="1"/>
    </xf>
    <xf numFmtId="16" fontId="6" fillId="4" borderId="2" xfId="7" applyFont="1" applyFill="1" applyBorder="1" applyAlignment="1">
      <alignment horizontal="left"/>
    </xf>
    <xf numFmtId="16" fontId="6" fillId="0" borderId="2" xfId="7" applyFont="1" applyBorder="1" applyAlignment="1">
      <alignment horizontal="left"/>
    </xf>
    <xf numFmtId="0" fontId="0" fillId="6" borderId="0" xfId="0" applyFill="1"/>
    <xf numFmtId="167" fontId="0" fillId="8" borderId="0" xfId="0" applyNumberFormat="1" applyFill="1"/>
    <xf numFmtId="16" fontId="6" fillId="4" borderId="2" xfId="7" applyNumberFormat="1" applyFont="1" applyFill="1" applyBorder="1" applyAlignment="1">
      <alignment horizontal="left"/>
    </xf>
    <xf numFmtId="16" fontId="6" fillId="0" borderId="2" xfId="7" applyNumberFormat="1" applyFont="1" applyBorder="1" applyAlignment="1">
      <alignment horizontal="left"/>
    </xf>
    <xf numFmtId="16" fontId="3" fillId="0" borderId="3" xfId="7" applyNumberFormat="1" applyFont="1" applyBorder="1" applyAlignment="1">
      <alignment horizontal="left"/>
    </xf>
    <xf numFmtId="16" fontId="6" fillId="4" borderId="2" xfId="9" applyNumberFormat="1" applyFont="1" applyFill="1" applyBorder="1" applyAlignment="1">
      <alignment horizontal="left"/>
    </xf>
    <xf numFmtId="16" fontId="0" fillId="4" borderId="2" xfId="9" applyNumberFormat="1" applyFont="1" applyFill="1" applyBorder="1" applyAlignment="1">
      <alignment horizontal="left"/>
    </xf>
    <xf numFmtId="0" fontId="20" fillId="0" borderId="3" xfId="12" applyNumberFormat="1" applyBorder="1" applyAlignment="1">
      <alignment horizontal="left"/>
    </xf>
    <xf numFmtId="16" fontId="3" fillId="4" borderId="3" xfId="7" applyNumberFormat="1" applyFont="1" applyFill="1" applyBorder="1" applyAlignment="1">
      <alignment horizontal="left"/>
    </xf>
    <xf numFmtId="0" fontId="1" fillId="0" borderId="0" xfId="6" applyFont="1"/>
    <xf numFmtId="168" fontId="0" fillId="0" borderId="0" xfId="0" applyNumberFormat="1"/>
  </cellXfs>
  <cellStyles count="59">
    <cellStyle name="20 % - Accent1" xfId="36" builtinId="30" customBuiltin="1"/>
    <cellStyle name="20 % - Accent2" xfId="40" builtinId="34" customBuiltin="1"/>
    <cellStyle name="20 % - Accent3" xfId="44" builtinId="38" customBuiltin="1"/>
    <cellStyle name="20 % - Accent4" xfId="48" builtinId="42" customBuiltin="1"/>
    <cellStyle name="20 % - Accent5" xfId="52" builtinId="46" customBuiltin="1"/>
    <cellStyle name="20 % - Accent6" xfId="56" builtinId="50" customBuiltin="1"/>
    <cellStyle name="40 % - Accent1" xfId="37" builtinId="31" customBuiltin="1"/>
    <cellStyle name="40 % - Accent2" xfId="41" builtinId="35" customBuiltin="1"/>
    <cellStyle name="40 % - Accent3" xfId="45" builtinId="39" customBuiltin="1"/>
    <cellStyle name="40 % - Accent4" xfId="49" builtinId="43" customBuiltin="1"/>
    <cellStyle name="40 % - Accent5" xfId="53" builtinId="47" customBuiltin="1"/>
    <cellStyle name="40 % - Accent6" xfId="57" builtinId="51" customBuiltin="1"/>
    <cellStyle name="60 % - Accent1" xfId="38" builtinId="32" customBuiltin="1"/>
    <cellStyle name="60 % - Accent2" xfId="42" builtinId="36" customBuiltin="1"/>
    <cellStyle name="60 % - Accent3" xfId="46" builtinId="40" customBuiltin="1"/>
    <cellStyle name="60 % - Accent4" xfId="50" builtinId="44" customBuiltin="1"/>
    <cellStyle name="60 % - Accent5" xfId="54" builtinId="48" customBuiltin="1"/>
    <cellStyle name="60 % - Accent6" xfId="58" builtinId="52" customBuiltin="1"/>
    <cellStyle name="Accent1" xfId="35" builtinId="29" customBuiltin="1"/>
    <cellStyle name="Accent2" xfId="39" builtinId="33" customBuiltin="1"/>
    <cellStyle name="Accent3" xfId="43" builtinId="37" customBuiltin="1"/>
    <cellStyle name="Accent4" xfId="47" builtinId="41" customBuiltin="1"/>
    <cellStyle name="Accent5" xfId="51" builtinId="45" customBuiltin="1"/>
    <cellStyle name="Accent6" xfId="55" builtinId="49" customBuiltin="1"/>
    <cellStyle name="Avertissement" xfId="31" builtinId="11" customBuiltin="1"/>
    <cellStyle name="Calcul" xfId="28" builtinId="22" customBuiltin="1"/>
    <cellStyle name="Cellule liée" xfId="29" builtinId="24" customBuiltin="1"/>
    <cellStyle name="Currency 2" xfId="8" xr:uid="{00000000-0005-0000-0000-00001F000000}"/>
    <cellStyle name="Date" xfId="9" xr:uid="{00000000-0005-0000-0000-000020000000}"/>
    <cellStyle name="Date 2" xfId="7" xr:uid="{00000000-0005-0000-0000-000021000000}"/>
    <cellStyle name="Entrée" xfId="26" builtinId="20" customBuiltin="1"/>
    <cellStyle name="Heading 1 2" xfId="4" xr:uid="{00000000-0005-0000-0000-000025000000}"/>
    <cellStyle name="Heading 2 2" xfId="5" xr:uid="{00000000-0005-0000-0000-000027000000}"/>
    <cellStyle name="Insatisfaisant" xfId="24" builtinId="27" customBuiltin="1"/>
    <cellStyle name="Lien hypertexte" xfId="12" builtinId="8" customBuiltin="1"/>
    <cellStyle name="Milliers" xfId="13" builtinId="3" customBuiltin="1"/>
    <cellStyle name="Milliers [0]" xfId="14" builtinId="6" customBuiltin="1"/>
    <cellStyle name="Monétaire" xfId="15" builtinId="4" customBuiltin="1"/>
    <cellStyle name="Monétaire [0]" xfId="16" builtinId="7" customBuiltin="1"/>
    <cellStyle name="Neutre" xfId="25" builtinId="28" customBuiltin="1"/>
    <cellStyle name="Normal" xfId="0" builtinId="0" customBuiltin="1"/>
    <cellStyle name="Normal 2" xfId="6" xr:uid="{00000000-0005-0000-0000-00002F000000}"/>
    <cellStyle name="Normal 5 2" xfId="2" xr:uid="{00000000-0005-0000-0000-000030000000}"/>
    <cellStyle name="Note" xfId="32" builtinId="10" customBuiltin="1"/>
    <cellStyle name="Pourcentage" xfId="17" builtinId="5" customBuiltin="1"/>
    <cellStyle name="Satisfaisant" xfId="23" builtinId="26" customBuiltin="1"/>
    <cellStyle name="Sortie" xfId="27" builtinId="21" customBuiltin="1"/>
    <cellStyle name="Start Text" xfId="1" xr:uid="{00000000-0005-0000-0000-000034000000}"/>
    <cellStyle name="Texte explicatif" xfId="33" builtinId="53" customBuiltin="1"/>
    <cellStyle name="Title 2" xfId="3" xr:uid="{00000000-0005-0000-0000-000036000000}"/>
    <cellStyle name="Titre" xfId="18" builtinId="15" customBuiltin="1"/>
    <cellStyle name="Titre 1" xfId="19" builtinId="16" customBuiltin="1"/>
    <cellStyle name="Titre 2" xfId="20" builtinId="17" customBuiltin="1"/>
    <cellStyle name="Titre 3" xfId="21" builtinId="18" customBuiltin="1"/>
    <cellStyle name="Titre 4" xfId="22" builtinId="19" customBuiltin="1"/>
    <cellStyle name="Total" xfId="34" builtinId="25" customBuiltin="1"/>
    <cellStyle name="Vérification" xfId="30" builtinId="23" customBuiltin="1"/>
    <cellStyle name="YellowCell" xfId="10" xr:uid="{00000000-0005-0000-0000-000039000000}"/>
    <cellStyle name="z A Column text" xfId="11" xr:uid="{00000000-0005-0000-0000-00003A000000}"/>
  </cellStyles>
  <dxfs count="77">
    <dxf>
      <numFmt numFmtId="169" formatCode="&quot;$&quot;#,##0_);[Red]\(&quot;$&quot;#,##0\)"/>
    </dxf>
    <dxf>
      <numFmt numFmtId="9" formatCode="#,##0\ &quot;€&quot;;\-#,##0\ &quot;€&quot;"/>
    </dxf>
    <dxf>
      <numFmt numFmtId="169" formatCode="&quot;$&quot;#,##0_);[Red]\(&quot;$&quot;#,##0\)"/>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vertical="bottom" textRotation="0" wrapText="0" justifyLastLine="0" shrinkToFit="0" readingOrder="0"/>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vertical="bottom" textRotation="0" wrapText="0" justifyLastLine="0" shrinkToFit="0" readingOrder="0"/>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vertical="bottom" textRotation="0" wrapText="0" justifyLastLine="0" shrinkToFit="0" readingOrder="0"/>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alignment vertical="bottom" textRotation="0" wrapText="0" justifyLastLine="0" shrinkToFit="0" readingOrder="0"/>
    </dxf>
    <dxf>
      <font>
        <b/>
        <i val="0"/>
        <strike val="0"/>
        <condense val="0"/>
        <extend val="0"/>
        <outline val="0"/>
        <shadow val="0"/>
        <u val="none"/>
        <vertAlign val="baseline"/>
        <sz val="11"/>
        <color theme="0"/>
        <name val="Calibri"/>
        <scheme val="minor"/>
      </font>
      <fill>
        <patternFill patternType="solid">
          <fgColor theme="9"/>
          <bgColor theme="9"/>
        </patternFill>
      </fill>
      <alignment vertical="bottom" textRotation="0" wrapText="0" justifyLastLine="0" shrinkToFit="0" readingOrder="0"/>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numFmt numFmtId="21" formatCode="dd\-mmm"/>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rgb="FFA9D08E"/>
        </left>
        <right style="thin">
          <color rgb="FFA9D08E"/>
        </right>
        <top style="thin">
          <color rgb="FFA9D08E"/>
        </top>
        <bottom style="thin">
          <color rgb="FFA9D08E"/>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ill>
        <patternFill patternType="solid">
          <bgColor rgb="FFB4C6E7"/>
        </patternFill>
      </fill>
    </dxf>
    <dxf>
      <fill>
        <patternFill patternType="solid">
          <bgColor rgb="FFFFE699"/>
        </patternFill>
      </fill>
    </dxf>
    <dxf>
      <fill>
        <patternFill patternType="solid">
          <bgColor rgb="FFFFE699"/>
        </patternFill>
      </fill>
    </dxf>
    <dxf>
      <font>
        <color theme="0" tint="-4.9989318521683403E-2"/>
      </font>
    </dxf>
    <dxf>
      <fill>
        <patternFill>
          <bgColor theme="0"/>
        </patternFill>
      </fill>
    </dxf>
    <dxf>
      <font>
        <color theme="0" tint="-4.9989318521683403E-2"/>
      </font>
    </dxf>
    <dxf>
      <fill>
        <patternFill patternType="solid">
          <bgColor theme="0"/>
        </patternFill>
      </fill>
    </dxf>
    <dxf>
      <fill>
        <patternFill patternType="solid">
          <bgColor rgb="FFF4B183"/>
        </patternFill>
      </fill>
    </dxf>
    <dxf>
      <fill>
        <patternFill patternType="solid">
          <bgColor rgb="FFF4B183"/>
        </patternFill>
      </fill>
    </dxf>
    <dxf>
      <fill>
        <patternFill patternType="solid">
          <bgColor theme="0"/>
        </patternFill>
      </fill>
    </dxf>
    <dxf>
      <fill>
        <patternFill patternType="solid">
          <bgColor theme="0"/>
        </patternFill>
      </fill>
    </dxf>
    <dxf>
      <font>
        <color theme="0"/>
      </font>
    </dxf>
    <dxf>
      <numFmt numFmtId="0" formatCode="General"/>
      <protection locked="1" hidden="0"/>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none"/>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scheme val="minor"/>
      </font>
      <fill>
        <patternFill patternType="solid">
          <fgColor theme="9" tint="0.79998168889431442"/>
          <bgColor theme="9" tint="0.79998168889431442"/>
        </patternFill>
      </fill>
      <alignment horizontal="left" vertical="bottom" textRotation="0" wrapText="0" indent="0" justifyLastLine="0" shrinkToFit="0" readingOrder="0"/>
      <border diagonalUp="0" diagonalDown="0">
        <left/>
        <right/>
        <top style="thin">
          <color theme="9" tint="0.39997558519241921"/>
        </top>
        <bottom/>
        <vertical/>
        <horizontal/>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s>
  <tableStyles count="0" defaultTableStyle="TableStyleMedium2" defaultPivotStyle="PivotStyleLight16"/>
  <colors>
    <mruColors>
      <color rgb="FFB4C6E7"/>
      <color rgb="FFFFE699"/>
      <color rgb="FFF4B18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pivotCacheDefinition" Target="pivotCache/pivotCacheDefinition13.xml"/><Relationship Id="rId21" Type="http://schemas.openxmlformats.org/officeDocument/2006/relationships/worksheet" Target="worksheets/sheet21.xml"/><Relationship Id="rId34" Type="http://schemas.openxmlformats.org/officeDocument/2006/relationships/pivotCacheDefinition" Target="pivotCache/pivotCacheDefinition8.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pivotCacheDefinition" Target="pivotCache/pivotCacheDefinition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pivotCacheDefinition" Target="pivotCache/pivotCacheDefinition6.xml"/><Relationship Id="rId37" Type="http://schemas.openxmlformats.org/officeDocument/2006/relationships/pivotCacheDefinition" Target="pivotCache/pivotCacheDefinition11.xml"/><Relationship Id="rId40" Type="http://schemas.openxmlformats.org/officeDocument/2006/relationships/pivotCacheDefinition" Target="pivotCache/pivotCacheDefinition14.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2.xml"/><Relationship Id="rId36" Type="http://schemas.openxmlformats.org/officeDocument/2006/relationships/pivotCacheDefinition" Target="pivotCache/pivotCacheDefinition10.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pivotCacheDefinition" Target="pivotCache/pivotCacheDefinition5.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pivotCacheDefinition" Target="pivotCache/pivotCacheDefinition1.xml"/><Relationship Id="rId30" Type="http://schemas.openxmlformats.org/officeDocument/2006/relationships/pivotCacheDefinition" Target="pivotCache/pivotCacheDefinition4.xml"/><Relationship Id="rId35" Type="http://schemas.openxmlformats.org/officeDocument/2006/relationships/pivotCacheDefinition" Target="pivotCache/pivotCacheDefinition9.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pivotCacheDefinition" Target="pivotCache/pivotCacheDefinition7.xml"/><Relationship Id="rId38" Type="http://schemas.openxmlformats.org/officeDocument/2006/relationships/pivotCacheDefinition" Target="pivotCache/pivotCacheDefinition12.xml"/><Relationship Id="rId20" Type="http://schemas.openxmlformats.org/officeDocument/2006/relationships/worksheet" Target="worksheets/sheet20.xml"/><Relationship Id="rId41" Type="http://schemas.openxmlformats.org/officeDocument/2006/relationships/pivotCacheDefinition" Target="pivotCache/pivotCacheDefinition15.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A1"/><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2" Type="http://schemas.openxmlformats.org/officeDocument/2006/relationships/hyperlink" Target="#'Commencer'!A1"/><Relationship Id="rId1" Type="http://schemas.openxmlformats.org/officeDocument/2006/relationships/hyperlink" Target="#'2'!A1"/></Relationships>
</file>

<file path=xl/drawings/_rels/drawing3.xml.rels><?xml version="1.0" encoding="UTF-8" standalone="yes"?>
<Relationships xmlns="http://schemas.openxmlformats.org/package/2006/relationships"><Relationship Id="rId2" Type="http://schemas.openxmlformats.org/officeDocument/2006/relationships/hyperlink" Target="#'1'!A1"/><Relationship Id="rId1" Type="http://schemas.openxmlformats.org/officeDocument/2006/relationships/hyperlink" Target="#'3'!A1"/></Relationships>
</file>

<file path=xl/drawings/_rels/drawing4.xml.rels><?xml version="1.0" encoding="UTF-8" standalone="yes"?>
<Relationships xmlns="http://schemas.openxmlformats.org/package/2006/relationships"><Relationship Id="rId2" Type="http://schemas.openxmlformats.org/officeDocument/2006/relationships/hyperlink" Target="#'2'!A1"/><Relationship Id="rId1" Type="http://schemas.openxmlformats.org/officeDocument/2006/relationships/hyperlink" Target="#'4'!A1"/></Relationships>
</file>

<file path=xl/drawings/_rels/drawing5.xml.rels><?xml version="1.0" encoding="UTF-8" standalone="yes"?>
<Relationships xmlns="http://schemas.openxmlformats.org/package/2006/relationships"><Relationship Id="rId2" Type="http://schemas.openxmlformats.org/officeDocument/2006/relationships/hyperlink" Target="#'3'!A1"/><Relationship Id="rId1" Type="http://schemas.openxmlformats.org/officeDocument/2006/relationships/hyperlink" Target="#'5'!A1"/></Relationships>
</file>

<file path=xl/drawings/_rels/drawing6.xml.rels><?xml version="1.0" encoding="UTF-8" standalone="yes"?>
<Relationships xmlns="http://schemas.openxmlformats.org/package/2006/relationships"><Relationship Id="rId2" Type="http://schemas.openxmlformats.org/officeDocument/2006/relationships/hyperlink" Target="#'4'!A1"/><Relationship Id="rId1" Type="http://schemas.openxmlformats.org/officeDocument/2006/relationships/hyperlink" Target="#'6'!A1"/></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5'!A1"/><Relationship Id="rId1" Type="http://schemas.openxmlformats.org/officeDocument/2006/relationships/hyperlink" Target="#'7'!A1"/></Relationships>
</file>

<file path=xl/drawings/_rels/drawing8.xml.rels><?xml version="1.0" encoding="UTF-8" standalone="yes"?>
<Relationships xmlns="http://schemas.openxmlformats.org/package/2006/relationships"><Relationship Id="rId2" Type="http://schemas.openxmlformats.org/officeDocument/2006/relationships/hyperlink" Target="#'6'!A1"/><Relationship Id="rId1" Type="http://schemas.openxmlformats.org/officeDocument/2006/relationships/hyperlink" Target="#'8'!A1"/></Relationships>
</file>

<file path=xl/drawings/_rels/drawing9.xml.rels><?xml version="1.0" encoding="UTF-8" standalone="yes"?>
<Relationships xmlns="http://schemas.openxmlformats.org/package/2006/relationships"><Relationship Id="rId2" Type="http://schemas.openxmlformats.org/officeDocument/2006/relationships/hyperlink" Target="#'7'!A1"/><Relationship Id="rId1" Type="http://schemas.openxmlformats.org/officeDocument/2006/relationships/hyperlink" Target="#'9'!A1"/></Relationships>
</file>

<file path=xl/drawings/_rels/drawing10.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hyperlink" Target="#'8'!A1"/><Relationship Id="rId1" Type="http://schemas.openxmlformats.org/officeDocument/2006/relationships/hyperlink" Target="#'10'!A1"/></Relationships>
</file>

<file path=xl/drawings/_rels/drawing1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9'!A1"/><Relationship Id="rId1" Type="http://schemas.openxmlformats.org/officeDocument/2006/relationships/hyperlink" Target="#'11'!A1"/></Relationships>
</file>

<file path=xl/drawings/_rels/drawing12.xml.rels><?xml version="1.0" encoding="UTF-8" standalone="yes"?>
<Relationships xmlns="http://schemas.openxmlformats.org/package/2006/relationships"><Relationship Id="rId2" Type="http://schemas.openxmlformats.org/officeDocument/2006/relationships/hyperlink" Target="#'10'!A1"/><Relationship Id="rId1" Type="http://schemas.openxmlformats.org/officeDocument/2006/relationships/hyperlink" Target="#'12'!A1"/></Relationships>
</file>

<file path=xl/drawings/_rels/drawing1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hyperlink" Target="#'11'!A1"/><Relationship Id="rId1" Type="http://schemas.openxmlformats.org/officeDocument/2006/relationships/hyperlink" Target="#'13'!A1"/><Relationship Id="rId6" Type="http://schemas.openxmlformats.org/officeDocument/2006/relationships/image" Target="../media/image10.svg"/><Relationship Id="rId5" Type="http://schemas.openxmlformats.org/officeDocument/2006/relationships/image" Target="../media/image9.png"/><Relationship Id="rId4" Type="http://schemas.openxmlformats.org/officeDocument/2006/relationships/image" Target="../media/image8.svg"/></Relationships>
</file>

<file path=xl/drawings/_rels/drawing14.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hyperlink" Target="#'12'!A1"/><Relationship Id="rId1" Type="http://schemas.openxmlformats.org/officeDocument/2006/relationships/hyperlink" Target="#'14'!A1"/></Relationships>
</file>

<file path=xl/drawings/_rels/drawing15.xml.rels><?xml version="1.0" encoding="UTF-8" standalone="yes"?>
<Relationships xmlns="http://schemas.openxmlformats.org/package/2006/relationships"><Relationship Id="rId2" Type="http://schemas.openxmlformats.org/officeDocument/2006/relationships/hyperlink" Target="#'13'!A1"/><Relationship Id="rId1" Type="http://schemas.openxmlformats.org/officeDocument/2006/relationships/hyperlink" Target="#'15'!A1"/></Relationships>
</file>

<file path=xl/drawings/_rels/drawing16.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hyperlink" Target="#'14'!A1"/><Relationship Id="rId1" Type="http://schemas.openxmlformats.org/officeDocument/2006/relationships/hyperlink" Target="#'16'!A1"/><Relationship Id="rId4" Type="http://schemas.openxmlformats.org/officeDocument/2006/relationships/image" Target="../media/image13.svg"/></Relationships>
</file>

<file path=xl/drawings/_rels/drawing17.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hyperlink" Target="#'15'!A1"/><Relationship Id="rId1" Type="http://schemas.openxmlformats.org/officeDocument/2006/relationships/hyperlink" Target="#'17'!A1"/><Relationship Id="rId4" Type="http://schemas.openxmlformats.org/officeDocument/2006/relationships/image" Target="../media/image15.svg"/></Relationships>
</file>

<file path=xl/drawings/_rels/drawing18.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hyperlink" Target="#'16'!A1"/><Relationship Id="rId1" Type="http://schemas.openxmlformats.org/officeDocument/2006/relationships/hyperlink" Target="#'18'!A1"/><Relationship Id="rId4" Type="http://schemas.openxmlformats.org/officeDocument/2006/relationships/image" Target="../media/image13.svg"/></Relationships>
</file>

<file path=xl/drawings/_rels/drawing1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7'!A1"/><Relationship Id="rId1" Type="http://schemas.openxmlformats.org/officeDocument/2006/relationships/hyperlink" Target="#'19'!A1"/><Relationship Id="rId4" Type="http://schemas.openxmlformats.org/officeDocument/2006/relationships/image" Target="../media/image16.svg"/></Relationships>
</file>

<file path=xl/drawings/_rels/drawing20.xml.rels><?xml version="1.0" encoding="UTF-8" standalone="yes"?>
<Relationships xmlns="http://schemas.openxmlformats.org/package/2006/relationships"><Relationship Id="rId3" Type="http://schemas.openxmlformats.org/officeDocument/2006/relationships/hyperlink" Target="#'20'!A1"/><Relationship Id="rId2" Type="http://schemas.openxmlformats.org/officeDocument/2006/relationships/image" Target="../media/image18.svg"/><Relationship Id="rId1" Type="http://schemas.openxmlformats.org/officeDocument/2006/relationships/image" Target="../media/image17.png"/><Relationship Id="rId4" Type="http://schemas.openxmlformats.org/officeDocument/2006/relationships/hyperlink" Target="#'18'!A1"/></Relationships>
</file>

<file path=xl/drawings/_rels/drawing21.xml.rels><?xml version="1.0" encoding="UTF-8" standalone="yes"?>
<Relationships xmlns="http://schemas.openxmlformats.org/package/2006/relationships"><Relationship Id="rId2" Type="http://schemas.openxmlformats.org/officeDocument/2006/relationships/hyperlink" Target="#'19'!A1"/><Relationship Id="rId1" Type="http://schemas.openxmlformats.org/officeDocument/2006/relationships/hyperlink" Target="#'21'!A1"/></Relationships>
</file>

<file path=xl/drawings/_rels/drawing22.xml.rels><?xml version="1.0" encoding="UTF-8" standalone="yes"?>
<Relationships xmlns="http://schemas.openxmlformats.org/package/2006/relationships"><Relationship Id="rId2" Type="http://schemas.openxmlformats.org/officeDocument/2006/relationships/hyperlink" Target="#'20'!A1"/><Relationship Id="rId1" Type="http://schemas.openxmlformats.org/officeDocument/2006/relationships/hyperlink" Target="#'22'!A1"/></Relationships>
</file>

<file path=xl/drawings/_rels/drawing23.xml.rels><?xml version="1.0" encoding="UTF-8" standalone="yes"?>
<Relationships xmlns="http://schemas.openxmlformats.org/package/2006/relationships"><Relationship Id="rId2" Type="http://schemas.openxmlformats.org/officeDocument/2006/relationships/hyperlink" Target="#'21'!A1"/><Relationship Id="rId1" Type="http://schemas.openxmlformats.org/officeDocument/2006/relationships/hyperlink" Target="#'23'!A1"/></Relationships>
</file>

<file path=xl/drawings/_rels/drawing24.xml.rels><?xml version="1.0" encoding="UTF-8" standalone="yes"?>
<Relationships xmlns="http://schemas.openxmlformats.org/package/2006/relationships"><Relationship Id="rId2" Type="http://schemas.openxmlformats.org/officeDocument/2006/relationships/hyperlink" Target="#'22'!A1"/><Relationship Id="rId1" Type="http://schemas.openxmlformats.org/officeDocument/2006/relationships/hyperlink" Target="#'24'!A1"/></Relationships>
</file>

<file path=xl/drawings/_rels/drawing25.xml.rels><?xml version="1.0" encoding="UTF-8" standalone="yes"?>
<Relationships xmlns="http://schemas.openxmlformats.org/package/2006/relationships"><Relationship Id="rId2" Type="http://schemas.openxmlformats.org/officeDocument/2006/relationships/hyperlink" Target="#'23'!A1"/><Relationship Id="rId1" Type="http://schemas.openxmlformats.org/officeDocument/2006/relationships/hyperlink" Target="#'En savoir plus'!A1"/></Relationships>
</file>

<file path=xl/drawings/_rels/drawing26.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9.png"/><Relationship Id="rId7" Type="http://schemas.openxmlformats.org/officeDocument/2006/relationships/hyperlink" Target="https://learning.linkedin.com/fr-fr/office?trk=par_acq_MSFThelp-excel-tc_fr-template-learnmoretab-t001-link_learning&amp;src=mi-inprod&amp;veh=excel-help&amp;utm_source=microsoft&amp;utm_medium=help-integration&amp;utm_campaign=par_acq_MSFThelp-excel-tc_fr-template-learnmoretab-t001-link_learning" TargetMode="External"/><Relationship Id="rId2" Type="http://schemas.openxmlformats.org/officeDocument/2006/relationships/hyperlink" Target="https://support.office.com/fr-fr/article/cr&#233;er-un-tableau-crois&#233;-dynamique-pour-analyser-des-donn&#233;es-de-feuille-de-calcul-a9a84538-bfe9-40a9-a8e9-f99134456576?ui=fr-FR&amp;rs=fr-FR&amp;ad=FR" TargetMode="External"/><Relationship Id="rId1" Type="http://schemas.openxmlformats.org/officeDocument/2006/relationships/hyperlink" Target="https://techcommunity.microsoft.com/t5/excel/ct-p/excel_cat" TargetMode="External"/><Relationship Id="rId6" Type="http://schemas.openxmlformats.org/officeDocument/2006/relationships/image" Target="../media/image21.svg"/><Relationship Id="rId5" Type="http://schemas.openxmlformats.org/officeDocument/2006/relationships/image" Target="../media/image20.png"/><Relationship Id="rId4" Type="http://schemas.openxmlformats.org/officeDocument/2006/relationships/hyperlink" Target="https://support.office.com/fr-fr/article/actualisation-des-donn&#233;es-d-un-tableau-crois&#233;-dynamique-6d24cece-a038-468a-8176-8b6568ca9be2?ui=fr-FR&amp;rs=fr-FR&amp;ad=FR" TargetMode="External"/><Relationship Id="rId9" Type="http://schemas.openxmlformats.org/officeDocument/2006/relationships/image" Target="../media/image23.png"/></Relationships>
</file>

<file path=xl/drawings/drawing1.xml><?xml version="1.0" encoding="utf-8"?>
<xdr:wsDr xmlns:xdr="http://schemas.openxmlformats.org/drawingml/2006/spreadsheetDrawing" xmlns:a="http://schemas.openxmlformats.org/drawingml/2006/main">
  <xdr:twoCellAnchor editAs="absolute">
    <xdr:from>
      <xdr:col>0</xdr:col>
      <xdr:colOff>179705</xdr:colOff>
      <xdr:row>3</xdr:row>
      <xdr:rowOff>1527493</xdr:rowOff>
    </xdr:from>
    <xdr:to>
      <xdr:col>0</xdr:col>
      <xdr:colOff>1819275</xdr:colOff>
      <xdr:row>3</xdr:row>
      <xdr:rowOff>2260918</xdr:rowOff>
    </xdr:to>
    <xdr:pic>
      <xdr:nvPicPr>
        <xdr:cNvPr id="2" name="Logo" descr="Excel logo">
          <a:extLst>
            <a:ext uri="{FF2B5EF4-FFF2-40B4-BE49-F238E27FC236}">
              <a16:creationId xmlns:a16="http://schemas.microsoft.com/office/drawing/2014/main" id="{4F4D5E8C-CF05-440E-8B75-3A0092A64F40}"/>
            </a:ext>
          </a:extLst>
        </xdr:cNvPr>
        <xdr:cNvPicPr>
          <a:picLocks noChangeAspect="1"/>
        </xdr:cNvPicPr>
      </xdr:nvPicPr>
      <xdr:blipFill rotWithShape="1">
        <a:blip xmlns:r="http://schemas.openxmlformats.org/officeDocument/2006/relationships" r:embed="rId1"/>
        <a:srcRect l="6589" t="13099" r="6742" b="13099"/>
        <a:stretch/>
      </xdr:blipFill>
      <xdr:spPr>
        <a:xfrm>
          <a:off x="179705" y="4156393"/>
          <a:ext cx="1639570" cy="733425"/>
        </a:xfrm>
        <a:prstGeom prst="rect">
          <a:avLst/>
        </a:prstGeom>
      </xdr:spPr>
    </xdr:pic>
    <xdr:clientData/>
  </xdr:twoCellAnchor>
  <xdr:absoluteAnchor>
    <xdr:pos x="5800725" y="4391025"/>
    <xdr:ext cx="1620000" cy="514350"/>
    <xdr:sp macro="" textlink="">
      <xdr:nvSpPr>
        <xdr:cNvPr id="3" name="Bouton Suivant" descr="Navigation link to the next step">
          <a:hlinkClick xmlns:r="http://schemas.openxmlformats.org/officeDocument/2006/relationships" r:id="rId2" tooltip="Cliquez ici pour accéder à la feuille suivante"/>
          <a:extLst>
            <a:ext uri="{FF2B5EF4-FFF2-40B4-BE49-F238E27FC236}">
              <a16:creationId xmlns:a16="http://schemas.microsoft.com/office/drawing/2014/main" id="{D75312FC-5F0D-47E9-8C47-A0CEBE5C0BE5}"/>
            </a:ext>
          </a:extLst>
        </xdr:cNvPr>
        <xdr:cNvSpPr/>
      </xdr:nvSpPr>
      <xdr:spPr>
        <a:xfrm>
          <a:off x="5800725" y="4391025"/>
          <a:ext cx="1620000"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rtl="0"/>
          <a:r>
            <a:rPr lang="fr"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Commencer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editAs="absolute">
    <xdr:from>
      <xdr:col>2</xdr:col>
      <xdr:colOff>324474</xdr:colOff>
      <xdr:row>3</xdr:row>
      <xdr:rowOff>1312545</xdr:rowOff>
    </xdr:from>
    <xdr:to>
      <xdr:col>5</xdr:col>
      <xdr:colOff>342900</xdr:colOff>
      <xdr:row>4</xdr:row>
      <xdr:rowOff>57150</xdr:rowOff>
    </xdr:to>
    <xdr:sp macro="" textlink="">
      <xdr:nvSpPr>
        <xdr:cNvPr id="5" name="BON À SAVOIR - Étape" descr="GOOD TO KNOW&#10;Did you take the first tutorial? If not, go to File &gt; New and find Make your first PivotTable.&#10;&#10;">
          <a:extLst>
            <a:ext uri="{FF2B5EF4-FFF2-40B4-BE49-F238E27FC236}">
              <a16:creationId xmlns:a16="http://schemas.microsoft.com/office/drawing/2014/main" id="{BD2E63DA-5007-4B63-BFAF-7BFC3D27B1E4}"/>
            </a:ext>
          </a:extLst>
        </xdr:cNvPr>
        <xdr:cNvSpPr txBox="1"/>
      </xdr:nvSpPr>
      <xdr:spPr>
        <a:xfrm>
          <a:off x="8268324" y="3941445"/>
          <a:ext cx="2247276" cy="1154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Avez-vous suivi le premier didacticiel ? Si ce n’est pas le cas, accédez à </a:t>
          </a:r>
          <a:r>
            <a:rPr lang="fr" sz="1100" b="1" i="0" kern="1200" baseline="0">
              <a:solidFill>
                <a:schemeClr val="dk1"/>
              </a:solidFill>
              <a:effectLst/>
              <a:latin typeface="+mn-lt"/>
              <a:ea typeface="+mn-ea"/>
              <a:cs typeface="+mn-cs"/>
            </a:rPr>
            <a:t>Fichier</a:t>
          </a:r>
          <a:r>
            <a:rPr lang="fr" sz="1100" b="0" i="0" kern="1200" baseline="0">
              <a:solidFill>
                <a:schemeClr val="dk1"/>
              </a:solidFill>
              <a:effectLst/>
              <a:latin typeface="+mn-lt"/>
              <a:ea typeface="+mn-ea"/>
              <a:cs typeface="+mn-cs"/>
            </a:rPr>
            <a:t> &gt; </a:t>
          </a:r>
          <a:r>
            <a:rPr lang="fr" sz="1100" b="1" i="0" kern="1200" baseline="0">
              <a:solidFill>
                <a:schemeClr val="dk1"/>
              </a:solidFill>
              <a:effectLst/>
              <a:latin typeface="+mn-lt"/>
              <a:ea typeface="+mn-ea"/>
              <a:cs typeface="+mn-cs"/>
            </a:rPr>
            <a:t>Nouveau</a:t>
          </a:r>
          <a:r>
            <a:rPr lang="fr" sz="1100" b="0" i="0" kern="1200" baseline="0">
              <a:solidFill>
                <a:schemeClr val="dk1"/>
              </a:solidFill>
              <a:effectLst/>
              <a:latin typeface="+mn-lt"/>
              <a:ea typeface="+mn-ea"/>
              <a:cs typeface="+mn-cs"/>
            </a:rPr>
            <a:t>, puis trouvez l’option </a:t>
          </a:r>
          <a:r>
            <a:rPr lang="fr" sz="1100" b="1" i="1" kern="1200" baseline="0">
              <a:solidFill>
                <a:schemeClr val="dk1"/>
              </a:solidFill>
              <a:effectLst/>
              <a:latin typeface="+mn-lt"/>
              <a:ea typeface="+mn-ea"/>
              <a:cs typeface="+mn-cs"/>
            </a:rPr>
            <a:t>Créez votre premier tableau croisé dynamique.</a:t>
          </a:r>
          <a:endParaRPr lang="en-US" sz="1100" b="1" i="1">
            <a:effectLst/>
            <a:latin typeface="+mn-lt"/>
          </a:endParaRPr>
        </a:p>
      </xdr:txBody>
    </xdr:sp>
    <xdr:clientData fLocksWithSheet="0"/>
  </xdr:twoCellAnchor>
  <xdr:twoCellAnchor>
    <xdr:from>
      <xdr:col>1</xdr:col>
      <xdr:colOff>171450</xdr:colOff>
      <xdr:row>3</xdr:row>
      <xdr:rowOff>1369695</xdr:rowOff>
    </xdr:from>
    <xdr:to>
      <xdr:col>2</xdr:col>
      <xdr:colOff>377972</xdr:colOff>
      <xdr:row>3</xdr:row>
      <xdr:rowOff>1814342</xdr:rowOff>
    </xdr:to>
    <xdr:pic>
      <xdr:nvPicPr>
        <xdr:cNvPr id="9" name="Graphisme 2" descr="Owl">
          <a:extLst>
            <a:ext uri="{FF2B5EF4-FFF2-40B4-BE49-F238E27FC236}">
              <a16:creationId xmlns:a16="http://schemas.microsoft.com/office/drawing/2014/main" id="{9F2D586A-FDEB-438B-8125-27CE96CE687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877175" y="3208020"/>
          <a:ext cx="444647" cy="4446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552068</xdr:colOff>
      <xdr:row>21</xdr:row>
      <xdr:rowOff>139346</xdr:rowOff>
    </xdr:to>
    <xdr:grpSp>
      <xdr:nvGrpSpPr>
        <xdr:cNvPr id="2" name="grp_Guide">
          <a:extLst>
            <a:ext uri="{FF2B5EF4-FFF2-40B4-BE49-F238E27FC236}">
              <a16:creationId xmlns:a16="http://schemas.microsoft.com/office/drawing/2014/main" id="{0CBCAAD8-AC3E-432E-BD29-4DB76654AE20}"/>
            </a:ext>
          </a:extLst>
        </xdr:cNvPr>
        <xdr:cNvGrpSpPr/>
      </xdr:nvGrpSpPr>
      <xdr:grpSpPr>
        <a:xfrm>
          <a:off x="0" y="0"/>
          <a:ext cx="7791068" cy="4139846"/>
          <a:chOff x="0" y="0"/>
          <a:chExt cx="7781543" cy="4287014"/>
        </a:xfrm>
      </xdr:grpSpPr>
      <xdr:sp macro="" textlink="">
        <xdr:nvSpPr>
          <xdr:cNvPr id="3" name="txt_GuideEn-Tête" descr="In the first tutorial, we introduced you to the concept of a PivotTable. We also explained how a row field can be used as a condition that breaks down a value field.   ">
            <a:extLst>
              <a:ext uri="{FF2B5EF4-FFF2-40B4-BE49-F238E27FC236}">
                <a16:creationId xmlns:a16="http://schemas.microsoft.com/office/drawing/2014/main" id="{185A756E-1A26-4CD6-B712-C790CFE2BC55}"/>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Dans le premier didacticiel, nous avons présenté le concept de tableau croisé dynamique.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Nous avons également expliqué comment un champ de ligne peut être utilisé comme une condition pour morceler un champ de valeur.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005F1675-138F-4865-9273-49994D27F04B}"/>
              </a:ext>
            </a:extLst>
          </xdr:cNvPr>
          <xdr:cNvSpPr txBox="1"/>
        </xdr:nvSpPr>
        <xdr:spPr>
          <a:xfrm>
            <a:off x="0" y="3619500"/>
            <a:ext cx="7781543" cy="667514"/>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Click Next to go to the next worksheet">
            <a:hlinkClick xmlns:r="http://schemas.openxmlformats.org/officeDocument/2006/relationships" r:id="rId1" tooltip="Cliquez ici pour accéder à la feuille suivante"/>
            <a:extLst>
              <a:ext uri="{FF2B5EF4-FFF2-40B4-BE49-F238E27FC236}">
                <a16:creationId xmlns:a16="http://schemas.microsoft.com/office/drawing/2014/main" id="{B3B405CA-35F3-49D1-99DC-0B651E8D2288}"/>
              </a:ext>
            </a:extLst>
          </xdr:cNvPr>
          <xdr:cNvSpPr/>
        </xdr:nvSpPr>
        <xdr:spPr>
          <a:xfrm>
            <a:off x="6261100" y="3774949"/>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Click Previous to go back to the last worksheet">
            <a:hlinkClick xmlns:r="http://schemas.openxmlformats.org/officeDocument/2006/relationships" r:id="rId2" tooltip="Cliquez ici pour revenir à la feuille précédente"/>
            <a:extLst>
              <a:ext uri="{FF2B5EF4-FFF2-40B4-BE49-F238E27FC236}">
                <a16:creationId xmlns:a16="http://schemas.microsoft.com/office/drawing/2014/main" id="{3197360C-67E5-48ED-B801-FE89FD94C37A}"/>
              </a:ext>
            </a:extLst>
          </xdr:cNvPr>
          <xdr:cNvSpPr/>
        </xdr:nvSpPr>
        <xdr:spPr>
          <a:xfrm flipH="1">
            <a:off x="304800" y="3774949"/>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4</xdr:col>
      <xdr:colOff>600074</xdr:colOff>
      <xdr:row>7</xdr:row>
      <xdr:rowOff>156210</xdr:rowOff>
    </xdr:from>
    <xdr:to>
      <xdr:col>7</xdr:col>
      <xdr:colOff>85724</xdr:colOff>
      <xdr:row>9</xdr:row>
      <xdr:rowOff>95250</xdr:rowOff>
    </xdr:to>
    <xdr:sp macro="" textlink="">
      <xdr:nvSpPr>
        <xdr:cNvPr id="8" name="Texte de conseil 23" descr="This example shows how the row field...">
          <a:extLst>
            <a:ext uri="{FF2B5EF4-FFF2-40B4-BE49-F238E27FC236}">
              <a16:creationId xmlns:a16="http://schemas.microsoft.com/office/drawing/2014/main" id="{C7DEB72F-40D0-4C86-85B9-7E4546FEA1AF}"/>
            </a:ext>
          </a:extLst>
        </xdr:cNvPr>
        <xdr:cNvSpPr txBox="1"/>
      </xdr:nvSpPr>
      <xdr:spPr>
        <a:xfrm>
          <a:off x="3228974" y="1489710"/>
          <a:ext cx="1419225" cy="320040"/>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Le champ de ligne...</a:t>
          </a:r>
        </a:p>
      </xdr:txBody>
    </xdr:sp>
    <xdr:clientData/>
  </xdr:twoCellAnchor>
  <xdr:twoCellAnchor editAs="absolute">
    <xdr:from>
      <xdr:col>7</xdr:col>
      <xdr:colOff>826324</xdr:colOff>
      <xdr:row>14</xdr:row>
      <xdr:rowOff>69977</xdr:rowOff>
    </xdr:from>
    <xdr:to>
      <xdr:col>8</xdr:col>
      <xdr:colOff>1144685</xdr:colOff>
      <xdr:row>15</xdr:row>
      <xdr:rowOff>117221</xdr:rowOff>
    </xdr:to>
    <xdr:sp macro="" textlink="">
      <xdr:nvSpPr>
        <xdr:cNvPr id="9" name="shp_AccoladeBas">
          <a:extLst>
            <a:ext uri="{FF2B5EF4-FFF2-40B4-BE49-F238E27FC236}">
              <a16:creationId xmlns:a16="http://schemas.microsoft.com/office/drawing/2014/main" id="{92B8F965-071F-42FF-AA9B-5303C40BF326}"/>
            </a:ext>
          </a:extLst>
        </xdr:cNvPr>
        <xdr:cNvSpPr/>
      </xdr:nvSpPr>
      <xdr:spPr>
        <a:xfrm rot="5400000" flipH="1" flipV="1">
          <a:off x="5848208" y="2277568"/>
          <a:ext cx="237744" cy="1156561"/>
        </a:xfrm>
        <a:prstGeom prst="leftBrace">
          <a:avLst>
            <a:gd name="adj1" fmla="val 34667"/>
            <a:gd name="adj2" fmla="val 48679"/>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Calibri" panose="020F0502020204030204" pitchFamily="34" charset="0"/>
            <a:ea typeface="+mn-ea"/>
            <a:cs typeface="+mn-cs"/>
          </a:endParaRPr>
        </a:p>
      </xdr:txBody>
    </xdr:sp>
    <xdr:clientData/>
  </xdr:twoCellAnchor>
  <xdr:twoCellAnchor editAs="absolute">
    <xdr:from>
      <xdr:col>7</xdr:col>
      <xdr:colOff>361949</xdr:colOff>
      <xdr:row>15</xdr:row>
      <xdr:rowOff>87630</xdr:rowOff>
    </xdr:from>
    <xdr:to>
      <xdr:col>9</xdr:col>
      <xdr:colOff>305603</xdr:colOff>
      <xdr:row>17</xdr:row>
      <xdr:rowOff>154686</xdr:rowOff>
    </xdr:to>
    <xdr:sp macro="" textlink="">
      <xdr:nvSpPr>
        <xdr:cNvPr id="10" name="Texte de conseil 24" descr="...breaks up the value field.">
          <a:extLst>
            <a:ext uri="{FF2B5EF4-FFF2-40B4-BE49-F238E27FC236}">
              <a16:creationId xmlns:a16="http://schemas.microsoft.com/office/drawing/2014/main" id="{B4436690-B71C-4641-8920-34AF6EF7741D}"/>
            </a:ext>
          </a:extLst>
        </xdr:cNvPr>
        <xdr:cNvSpPr txBox="1"/>
      </xdr:nvSpPr>
      <xdr:spPr>
        <a:xfrm>
          <a:off x="4924424" y="2945130"/>
          <a:ext cx="2029629" cy="448056"/>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...morcèle le champ de valeur.</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5</xdr:col>
      <xdr:colOff>516996</xdr:colOff>
      <xdr:row>5</xdr:row>
      <xdr:rowOff>117256</xdr:rowOff>
    </xdr:from>
    <xdr:to>
      <xdr:col>6</xdr:col>
      <xdr:colOff>597463</xdr:colOff>
      <xdr:row>9</xdr:row>
      <xdr:rowOff>159352</xdr:rowOff>
    </xdr:to>
    <xdr:sp macro="" textlink="">
      <xdr:nvSpPr>
        <xdr:cNvPr id="11" name="shp_FlècheCourbé">
          <a:extLst>
            <a:ext uri="{FF2B5EF4-FFF2-40B4-BE49-F238E27FC236}">
              <a16:creationId xmlns:a16="http://schemas.microsoft.com/office/drawing/2014/main" id="{5FD1F551-2AA0-42BD-8FF5-F486B07FB2A4}"/>
            </a:ext>
          </a:extLst>
        </xdr:cNvPr>
        <xdr:cNvSpPr/>
      </xdr:nvSpPr>
      <xdr:spPr>
        <a:xfrm rot="13532850">
          <a:off x="3688957" y="1126770"/>
          <a:ext cx="804096" cy="690067"/>
        </a:xfrm>
        <a:prstGeom prst="arc">
          <a:avLst>
            <a:gd name="adj1" fmla="val 11455374"/>
            <a:gd name="adj2" fmla="val 14914865"/>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latin typeface="Calibri" panose="020F0502020204030204" pitchFamily="34" charset="0"/>
          </a:endParaRPr>
        </a:p>
      </xdr:txBody>
    </xdr:sp>
    <xdr:clientData/>
  </xdr:twoCellAnchor>
  <xdr:twoCellAnchor editAs="absolute">
    <xdr:from>
      <xdr:col>7</xdr:col>
      <xdr:colOff>37083</xdr:colOff>
      <xdr:row>5</xdr:row>
      <xdr:rowOff>55245</xdr:rowOff>
    </xdr:from>
    <xdr:to>
      <xdr:col>8</xdr:col>
      <xdr:colOff>1209675</xdr:colOff>
      <xdr:row>8</xdr:row>
      <xdr:rowOff>131070</xdr:rowOff>
    </xdr:to>
    <xdr:grpSp>
      <xdr:nvGrpSpPr>
        <xdr:cNvPr id="12" name="Groupe 11">
          <a:extLst>
            <a:ext uri="{FF2B5EF4-FFF2-40B4-BE49-F238E27FC236}">
              <a16:creationId xmlns:a16="http://schemas.microsoft.com/office/drawing/2014/main" id="{FBC05569-3D38-4A31-9736-B326F32A6F91}"/>
            </a:ext>
          </a:extLst>
        </xdr:cNvPr>
        <xdr:cNvGrpSpPr/>
      </xdr:nvGrpSpPr>
      <xdr:grpSpPr>
        <a:xfrm>
          <a:off x="4599558" y="1007745"/>
          <a:ext cx="2010792" cy="647325"/>
          <a:chOff x="4409058" y="1007745"/>
          <a:chExt cx="1925066" cy="647324"/>
        </a:xfrm>
      </xdr:grpSpPr>
      <xdr:sp macro="" textlink="">
        <xdr:nvSpPr>
          <xdr:cNvPr id="13" name="Texte de conseil 2" descr="This simple PivotTable summarizes the data by Buyer and Sum of Amount&#10;">
            <a:extLst>
              <a:ext uri="{FF2B5EF4-FFF2-40B4-BE49-F238E27FC236}">
                <a16:creationId xmlns:a16="http://schemas.microsoft.com/office/drawing/2014/main" id="{4F89901B-E2A4-432F-A906-7DAD21017051}"/>
              </a:ext>
            </a:extLst>
          </xdr:cNvPr>
          <xdr:cNvSpPr txBox="1">
            <a:spLocks noChangeArrowheads="1"/>
          </xdr:cNvSpPr>
        </xdr:nvSpPr>
        <xdr:spPr bwMode="auto">
          <a:xfrm>
            <a:off x="4502358" y="1007745"/>
            <a:ext cx="1764000" cy="27432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Tableau croisé dynamique</a:t>
            </a:r>
          </a:p>
        </xdr:txBody>
      </xdr:sp>
      <xdr:sp macro="" textlink="">
        <xdr:nvSpPr>
          <xdr:cNvPr id="14" name="Accolade 2">
            <a:extLst>
              <a:ext uri="{FF2B5EF4-FFF2-40B4-BE49-F238E27FC236}">
                <a16:creationId xmlns:a16="http://schemas.microsoft.com/office/drawing/2014/main" id="{8AB9F8C4-EDB2-4327-8FFC-6FE50E98A2E6}"/>
              </a:ext>
            </a:extLst>
          </xdr:cNvPr>
          <xdr:cNvSpPr/>
        </xdr:nvSpPr>
        <xdr:spPr>
          <a:xfrm rot="5400000">
            <a:off x="5257290" y="578236"/>
            <a:ext cx="228601" cy="1925066"/>
          </a:xfrm>
          <a:prstGeom prst="leftBrace">
            <a:avLst>
              <a:gd name="adj1" fmla="val 71107"/>
              <a:gd name="adj2" fmla="val 49484"/>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sz="1100">
              <a:latin typeface="Calibri" panose="020F0502020204030204"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9</xdr:col>
      <xdr:colOff>228218</xdr:colOff>
      <xdr:row>21</xdr:row>
      <xdr:rowOff>121683</xdr:rowOff>
    </xdr:to>
    <xdr:grpSp>
      <xdr:nvGrpSpPr>
        <xdr:cNvPr id="2" name="grp_Guide">
          <a:extLst>
            <a:ext uri="{FF2B5EF4-FFF2-40B4-BE49-F238E27FC236}">
              <a16:creationId xmlns:a16="http://schemas.microsoft.com/office/drawing/2014/main" id="{0163F57D-6E0F-4B43-9E03-9A087FCD67B2}"/>
            </a:ext>
          </a:extLst>
        </xdr:cNvPr>
        <xdr:cNvGrpSpPr/>
      </xdr:nvGrpSpPr>
      <xdr:grpSpPr>
        <a:xfrm>
          <a:off x="0" y="0"/>
          <a:ext cx="7781543" cy="4103133"/>
          <a:chOff x="0" y="0"/>
          <a:chExt cx="7781543" cy="4267962"/>
        </a:xfrm>
      </xdr:grpSpPr>
      <xdr:sp macro="" textlink="">
        <xdr:nvSpPr>
          <xdr:cNvPr id="3" name="txt_GuideEn-Tête" descr="But when you first look at a PivotTable, you might find that you need more answers out of it.">
            <a:extLst>
              <a:ext uri="{FF2B5EF4-FFF2-40B4-BE49-F238E27FC236}">
                <a16:creationId xmlns:a16="http://schemas.microsoft.com/office/drawing/2014/main" id="{76F5F9BA-9587-4602-95C4-3FCEE45813BB}"/>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Mais lorsque vous regardez un tableau croisé dynamique pour la première fois,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il se peut que vous trouviez que vous avez besoin qu’il vous donne plus de réponses. </a:t>
            </a:r>
          </a:p>
        </xdr:txBody>
      </xdr:sp>
      <xdr:sp macro="" textlink="">
        <xdr:nvSpPr>
          <xdr:cNvPr id="4" name="txt_GuidePiedDePage">
            <a:extLst>
              <a:ext uri="{FF2B5EF4-FFF2-40B4-BE49-F238E27FC236}">
                <a16:creationId xmlns:a16="http://schemas.microsoft.com/office/drawing/2014/main" id="{5606B571-AC2C-49B3-9358-149921868111}"/>
              </a:ext>
            </a:extLst>
          </xdr:cNvPr>
          <xdr:cNvSpPr txBox="1"/>
        </xdr:nvSpPr>
        <xdr:spPr>
          <a:xfrm>
            <a:off x="0" y="3600450"/>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53F2B1CA-0CE9-46DA-AB24-B8BB1F266533}"/>
              </a:ext>
            </a:extLst>
          </xdr:cNvPr>
          <xdr:cNvSpPr/>
        </xdr:nvSpPr>
        <xdr:spPr>
          <a:xfrm>
            <a:off x="6261100" y="375589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709C67B5-018B-4213-8E1C-8C9CA4AE959F}"/>
              </a:ext>
            </a:extLst>
          </xdr:cNvPr>
          <xdr:cNvSpPr/>
        </xdr:nvSpPr>
        <xdr:spPr>
          <a:xfrm flipH="1">
            <a:off x="304800" y="375589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5</xdr:col>
      <xdr:colOff>28576</xdr:colOff>
      <xdr:row>5</xdr:row>
      <xdr:rowOff>85735</xdr:rowOff>
    </xdr:from>
    <xdr:to>
      <xdr:col>6</xdr:col>
      <xdr:colOff>1206376</xdr:colOff>
      <xdr:row>8</xdr:row>
      <xdr:rowOff>33992</xdr:rowOff>
    </xdr:to>
    <xdr:sp macro="" textlink="">
      <xdr:nvSpPr>
        <xdr:cNvPr id="8" name="txt_GuideLégende2" descr="What did Mom buy that was so expensive?">
          <a:extLst>
            <a:ext uri="{FF2B5EF4-FFF2-40B4-BE49-F238E27FC236}">
              <a16:creationId xmlns:a16="http://schemas.microsoft.com/office/drawing/2014/main" id="{72FEE2C1-1D5A-4CD5-9E31-5E55F078E5A7}"/>
            </a:ext>
          </a:extLst>
        </xdr:cNvPr>
        <xdr:cNvSpPr txBox="1"/>
      </xdr:nvSpPr>
      <xdr:spPr>
        <a:xfrm>
          <a:off x="3543301" y="1028710"/>
          <a:ext cx="2016000" cy="510232"/>
        </a:xfrm>
        <a:prstGeom prst="rect">
          <a:avLst/>
        </a:prstGeom>
        <a:solidFill>
          <a:srgbClr val="F4B183"/>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Calibri" panose="020F0502020204030204" pitchFamily="34" charset="0"/>
              <a:ea typeface="Calibri" panose="020F0502020204030204" pitchFamily="34" charset="0"/>
              <a:cs typeface="Calibri" panose="020F0502020204030204" pitchFamily="34" charset="0"/>
            </a:rPr>
            <a:t>À quoi chaque personne a-t-elle consacré de l’argent ?</a:t>
          </a:r>
        </a:p>
      </xdr:txBody>
    </xdr:sp>
    <xdr:clientData/>
  </xdr:twoCellAnchor>
  <xdr:twoCellAnchor editAs="absolute">
    <xdr:from>
      <xdr:col>5</xdr:col>
      <xdr:colOff>237370</xdr:colOff>
      <xdr:row>8</xdr:row>
      <xdr:rowOff>47630</xdr:rowOff>
    </xdr:from>
    <xdr:to>
      <xdr:col>5</xdr:col>
      <xdr:colOff>237370</xdr:colOff>
      <xdr:row>9</xdr:row>
      <xdr:rowOff>145963</xdr:rowOff>
    </xdr:to>
    <xdr:cxnSp macro="">
      <xdr:nvCxnSpPr>
        <xdr:cNvPr id="9" name="shp_FlècheToutDroit">
          <a:extLst>
            <a:ext uri="{FF2B5EF4-FFF2-40B4-BE49-F238E27FC236}">
              <a16:creationId xmlns:a16="http://schemas.microsoft.com/office/drawing/2014/main" id="{237388AB-0E48-428F-99DB-FA7C284CF585}"/>
            </a:ext>
          </a:extLst>
        </xdr:cNvPr>
        <xdr:cNvCxnSpPr/>
      </xdr:nvCxnSpPr>
      <xdr:spPr>
        <a:xfrm flipV="1">
          <a:off x="3752095" y="1552580"/>
          <a:ext cx="0" cy="28883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133350</xdr:colOff>
      <xdr:row>9</xdr:row>
      <xdr:rowOff>28586</xdr:rowOff>
    </xdr:from>
    <xdr:to>
      <xdr:col>8</xdr:col>
      <xdr:colOff>750966</xdr:colOff>
      <xdr:row>11</xdr:row>
      <xdr:rowOff>157818</xdr:rowOff>
    </xdr:to>
    <xdr:sp macro="" textlink="">
      <xdr:nvSpPr>
        <xdr:cNvPr id="10" name="txt_GuideLégende3" descr="When did these purchases happen?">
          <a:extLst>
            <a:ext uri="{FF2B5EF4-FFF2-40B4-BE49-F238E27FC236}">
              <a16:creationId xmlns:a16="http://schemas.microsoft.com/office/drawing/2014/main" id="{6777C7AC-4BD4-4AA6-9E3A-A88922D3D22E}"/>
            </a:ext>
          </a:extLst>
        </xdr:cNvPr>
        <xdr:cNvSpPr txBox="1"/>
      </xdr:nvSpPr>
      <xdr:spPr>
        <a:xfrm>
          <a:off x="5734050" y="1724036"/>
          <a:ext cx="1608216" cy="510232"/>
        </a:xfrm>
        <a:prstGeom prst="rect">
          <a:avLst/>
        </a:prstGeom>
        <a:solidFill>
          <a:srgbClr val="B4C6E7"/>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Calibri" panose="020F0502020204030204" pitchFamily="34" charset="0"/>
              <a:ea typeface="Calibri" panose="020F0502020204030204" pitchFamily="34" charset="0"/>
              <a:cs typeface="Calibri" panose="020F0502020204030204" pitchFamily="34" charset="0"/>
            </a:rPr>
            <a:t>Qu’est-ce que Maman a acheté de si cher ?</a:t>
          </a:r>
        </a:p>
      </xdr:txBody>
    </xdr:sp>
    <xdr:clientData/>
  </xdr:twoCellAnchor>
  <xdr:twoCellAnchor editAs="absolute">
    <xdr:from>
      <xdr:col>2</xdr:col>
      <xdr:colOff>28575</xdr:colOff>
      <xdr:row>8</xdr:row>
      <xdr:rowOff>161935</xdr:rowOff>
    </xdr:from>
    <xdr:to>
      <xdr:col>4</xdr:col>
      <xdr:colOff>217566</xdr:colOff>
      <xdr:row>11</xdr:row>
      <xdr:rowOff>100667</xdr:rowOff>
    </xdr:to>
    <xdr:sp macro="" textlink="">
      <xdr:nvSpPr>
        <xdr:cNvPr id="11" name="txt_GuideLégende1" descr="What did each person spend money on?">
          <a:extLst>
            <a:ext uri="{FF2B5EF4-FFF2-40B4-BE49-F238E27FC236}">
              <a16:creationId xmlns:a16="http://schemas.microsoft.com/office/drawing/2014/main" id="{3AAC450C-5889-4BFA-A9B5-D400C8B75868}"/>
            </a:ext>
          </a:extLst>
        </xdr:cNvPr>
        <xdr:cNvSpPr txBox="1"/>
      </xdr:nvSpPr>
      <xdr:spPr>
        <a:xfrm>
          <a:off x="1352550" y="1666885"/>
          <a:ext cx="1646316" cy="510232"/>
        </a:xfrm>
        <a:prstGeom prst="rect">
          <a:avLst/>
        </a:prstGeom>
        <a:solidFill>
          <a:srgbClr val="FFE699"/>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Calibri" panose="020F0502020204030204" pitchFamily="34" charset="0"/>
              <a:ea typeface="Calibri" panose="020F0502020204030204" pitchFamily="34" charset="0"/>
              <a:cs typeface="Calibri" panose="020F0502020204030204" pitchFamily="34" charset="0"/>
            </a:rPr>
            <a:t>Quand ont eu lieu ces achats ?</a:t>
          </a:r>
        </a:p>
      </xdr:txBody>
    </xdr:sp>
    <xdr:clientData/>
  </xdr:twoCellAnchor>
  <xdr:twoCellAnchor>
    <xdr:from>
      <xdr:col>3</xdr:col>
      <xdr:colOff>659569</xdr:colOff>
      <xdr:row>10</xdr:row>
      <xdr:rowOff>60265</xdr:rowOff>
    </xdr:from>
    <xdr:to>
      <xdr:col>5</xdr:col>
      <xdr:colOff>240364</xdr:colOff>
      <xdr:row>13</xdr:row>
      <xdr:rowOff>2717</xdr:rowOff>
    </xdr:to>
    <xdr:sp macro="" textlink="">
      <xdr:nvSpPr>
        <xdr:cNvPr id="12" name="shp_FlècheCourbé">
          <a:extLst>
            <a:ext uri="{FF2B5EF4-FFF2-40B4-BE49-F238E27FC236}">
              <a16:creationId xmlns:a16="http://schemas.microsoft.com/office/drawing/2014/main" id="{B71C3636-DAED-4D63-BABE-93BA3CA33E83}"/>
            </a:ext>
          </a:extLst>
        </xdr:cNvPr>
        <xdr:cNvSpPr/>
      </xdr:nvSpPr>
      <xdr:spPr>
        <a:xfrm rot="11700000">
          <a:off x="2593144" y="1946215"/>
          <a:ext cx="838095" cy="513952"/>
        </a:xfrm>
        <a:prstGeom prst="arc">
          <a:avLst>
            <a:gd name="adj1" fmla="val 15041774"/>
            <a:gd name="adj2" fmla="val 20877560"/>
          </a:avLst>
        </a:prstGeom>
        <a:ln w="19050">
          <a:solidFill>
            <a:srgbClr val="217346"/>
          </a:solidFill>
          <a:prstDash val="sysDot"/>
          <a:headEnd type="triangle"/>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xdr:from>
      <xdr:col>6</xdr:col>
      <xdr:colOff>954843</xdr:colOff>
      <xdr:row>10</xdr:row>
      <xdr:rowOff>107893</xdr:rowOff>
    </xdr:from>
    <xdr:to>
      <xdr:col>7</xdr:col>
      <xdr:colOff>716613</xdr:colOff>
      <xdr:row>13</xdr:row>
      <xdr:rowOff>50345</xdr:rowOff>
    </xdr:to>
    <xdr:sp macro="" textlink="">
      <xdr:nvSpPr>
        <xdr:cNvPr id="13" name="shp_FlècheCourbé" descr="Arrow">
          <a:extLst>
            <a:ext uri="{FF2B5EF4-FFF2-40B4-BE49-F238E27FC236}">
              <a16:creationId xmlns:a16="http://schemas.microsoft.com/office/drawing/2014/main" id="{FFA19B5E-4AA3-4969-93C6-1A4252EC873B}"/>
            </a:ext>
          </a:extLst>
        </xdr:cNvPr>
        <xdr:cNvSpPr/>
      </xdr:nvSpPr>
      <xdr:spPr>
        <a:xfrm rot="9900000" flipH="1">
          <a:off x="5307768" y="1993843"/>
          <a:ext cx="1009545" cy="513952"/>
        </a:xfrm>
        <a:prstGeom prst="arc">
          <a:avLst>
            <a:gd name="adj1" fmla="val 15041774"/>
            <a:gd name="adj2" fmla="val 20877560"/>
          </a:avLst>
        </a:prstGeom>
        <a:ln w="19050">
          <a:solidFill>
            <a:srgbClr val="217346"/>
          </a:solidFill>
          <a:prstDash val="sysDot"/>
          <a:headEnd type="triangle"/>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9</xdr:col>
      <xdr:colOff>228218</xdr:colOff>
      <xdr:row>21</xdr:row>
      <xdr:rowOff>121683</xdr:rowOff>
    </xdr:to>
    <xdr:grpSp>
      <xdr:nvGrpSpPr>
        <xdr:cNvPr id="2" name="grp_Guide">
          <a:extLst>
            <a:ext uri="{FF2B5EF4-FFF2-40B4-BE49-F238E27FC236}">
              <a16:creationId xmlns:a16="http://schemas.microsoft.com/office/drawing/2014/main" id="{F942036C-7421-495F-9C3C-6F8C9F7862FC}"/>
            </a:ext>
          </a:extLst>
        </xdr:cNvPr>
        <xdr:cNvGrpSpPr/>
      </xdr:nvGrpSpPr>
      <xdr:grpSpPr>
        <a:xfrm>
          <a:off x="0" y="0"/>
          <a:ext cx="7781543" cy="4103133"/>
          <a:chOff x="0" y="0"/>
          <a:chExt cx="7781543" cy="4267962"/>
        </a:xfrm>
      </xdr:grpSpPr>
      <xdr:sp macro="" textlink="">
        <xdr:nvSpPr>
          <xdr:cNvPr id="3" name="txt_GuideEn-Tête" descr="These are all good questions but for the moment, lets focus on just one question.">
            <a:extLst>
              <a:ext uri="{FF2B5EF4-FFF2-40B4-BE49-F238E27FC236}">
                <a16:creationId xmlns:a16="http://schemas.microsoft.com/office/drawing/2014/main" id="{149D9821-1DFB-4DB4-A5CE-B5792B4FDE42}"/>
              </a:ext>
            </a:extLst>
          </xdr:cNvPr>
          <xdr:cNvSpPr txBox="1"/>
        </xdr:nvSpPr>
        <xdr:spPr>
          <a:xfrm>
            <a:off x="0" y="0"/>
            <a:ext cx="7781543" cy="795527"/>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Ce sont toutes de bonnes questions mais,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pour le moment, concentrons-nous sur l’une d’elles...</a:t>
            </a:r>
            <a:endParaRPr lang="sq-AL"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1CFDC5C8-782F-415C-90B2-D716F894C9BE}"/>
              </a:ext>
            </a:extLst>
          </xdr:cNvPr>
          <xdr:cNvSpPr txBox="1"/>
        </xdr:nvSpPr>
        <xdr:spPr>
          <a:xfrm>
            <a:off x="0" y="3600450"/>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43212DFD-C5DE-43CE-A271-02A7CB414754}"/>
              </a:ext>
            </a:extLst>
          </xdr:cNvPr>
          <xdr:cNvSpPr/>
        </xdr:nvSpPr>
        <xdr:spPr>
          <a:xfrm>
            <a:off x="6261100" y="375589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DADDE59F-6E50-4FE7-9ED5-6123AA502BB3}"/>
              </a:ext>
            </a:extLst>
          </xdr:cNvPr>
          <xdr:cNvSpPr/>
        </xdr:nvSpPr>
        <xdr:spPr>
          <a:xfrm flipH="1">
            <a:off x="304800" y="375589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5</xdr:col>
      <xdr:colOff>28576</xdr:colOff>
      <xdr:row>5</xdr:row>
      <xdr:rowOff>85735</xdr:rowOff>
    </xdr:from>
    <xdr:to>
      <xdr:col>6</xdr:col>
      <xdr:colOff>1206376</xdr:colOff>
      <xdr:row>8</xdr:row>
      <xdr:rowOff>33992</xdr:rowOff>
    </xdr:to>
    <xdr:sp macro="" textlink="">
      <xdr:nvSpPr>
        <xdr:cNvPr id="8" name="txt_GuideLégende1" descr="What did each person spend money on?">
          <a:extLst>
            <a:ext uri="{FF2B5EF4-FFF2-40B4-BE49-F238E27FC236}">
              <a16:creationId xmlns:a16="http://schemas.microsoft.com/office/drawing/2014/main" id="{6B19DEDE-7BD2-478E-A21D-2C849B5C2DE5}"/>
            </a:ext>
          </a:extLst>
        </xdr:cNvPr>
        <xdr:cNvSpPr txBox="1"/>
      </xdr:nvSpPr>
      <xdr:spPr>
        <a:xfrm>
          <a:off x="3543301" y="1028710"/>
          <a:ext cx="2016000" cy="510232"/>
        </a:xfrm>
        <a:prstGeom prst="rect">
          <a:avLst/>
        </a:prstGeom>
        <a:solidFill>
          <a:srgbClr val="F4B183"/>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Calibri" panose="020F0502020204030204" pitchFamily="34" charset="0"/>
              <a:ea typeface="Calibri" panose="020F0502020204030204" pitchFamily="34" charset="0"/>
              <a:cs typeface="Calibri" panose="020F0502020204030204" pitchFamily="34" charset="0"/>
            </a:rPr>
            <a:t>À quoi chaque personne a-t-elle consacré de l’argent ?</a:t>
          </a:r>
        </a:p>
      </xdr:txBody>
    </xdr:sp>
    <xdr:clientData/>
  </xdr:twoCellAnchor>
  <xdr:twoCellAnchor editAs="absolute">
    <xdr:from>
      <xdr:col>5</xdr:col>
      <xdr:colOff>242133</xdr:colOff>
      <xdr:row>8</xdr:row>
      <xdr:rowOff>47630</xdr:rowOff>
    </xdr:from>
    <xdr:to>
      <xdr:col>5</xdr:col>
      <xdr:colOff>242133</xdr:colOff>
      <xdr:row>9</xdr:row>
      <xdr:rowOff>145963</xdr:rowOff>
    </xdr:to>
    <xdr:cxnSp macro="">
      <xdr:nvCxnSpPr>
        <xdr:cNvPr id="9" name="shp_FlècheToutDroit">
          <a:extLst>
            <a:ext uri="{FF2B5EF4-FFF2-40B4-BE49-F238E27FC236}">
              <a16:creationId xmlns:a16="http://schemas.microsoft.com/office/drawing/2014/main" id="{83B21BB8-E608-457D-9D3A-FEF2ED6141E8}"/>
            </a:ext>
          </a:extLst>
        </xdr:cNvPr>
        <xdr:cNvCxnSpPr/>
      </xdr:nvCxnSpPr>
      <xdr:spPr>
        <a:xfrm flipV="1">
          <a:off x="3756858" y="1552580"/>
          <a:ext cx="0" cy="28883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418718</xdr:colOff>
      <xdr:row>21</xdr:row>
      <xdr:rowOff>184210</xdr:rowOff>
    </xdr:to>
    <xdr:grpSp>
      <xdr:nvGrpSpPr>
        <xdr:cNvPr id="2" name="grp_Guide">
          <a:extLst>
            <a:ext uri="{FF2B5EF4-FFF2-40B4-BE49-F238E27FC236}">
              <a16:creationId xmlns:a16="http://schemas.microsoft.com/office/drawing/2014/main" id="{287FBF77-CF25-4F77-AA42-CBBA38FFCDBF}"/>
            </a:ext>
          </a:extLst>
        </xdr:cNvPr>
        <xdr:cNvGrpSpPr/>
      </xdr:nvGrpSpPr>
      <xdr:grpSpPr>
        <a:xfrm>
          <a:off x="0" y="0"/>
          <a:ext cx="7781543" cy="4232335"/>
          <a:chOff x="0" y="0"/>
          <a:chExt cx="7781543" cy="4334637"/>
        </a:xfrm>
      </xdr:grpSpPr>
      <xdr:sp macro="" textlink="">
        <xdr:nvSpPr>
          <xdr:cNvPr id="3" name="txt_GuideEn-Tête" descr="We answered that question by adding a column field. As a result, the PivotTable now has six new columns that show us the type of purchase made by each person. ">
            <a:extLst>
              <a:ext uri="{FF2B5EF4-FFF2-40B4-BE49-F238E27FC236}">
                <a16:creationId xmlns:a16="http://schemas.microsoft.com/office/drawing/2014/main" id="{6537BD41-8383-4C39-AF91-256848B3D16A}"/>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Nous avons répondu à cette question en ajoutant un </a:t>
            </a:r>
            <a:r>
              <a:rPr lang="fr" sz="1500" b="0" i="1" kern="1200" baseline="0">
                <a:solidFill>
                  <a:schemeClr val="dk1"/>
                </a:solidFill>
                <a:effectLst/>
                <a:latin typeface="Segoe UI Semibold" panose="020B0702040204020203" pitchFamily="34" charset="0"/>
                <a:ea typeface="+mn-ea"/>
                <a:cs typeface="Segoe UI Semibold" panose="020B0702040204020203" pitchFamily="34" charset="0"/>
              </a:rPr>
              <a:t>champ de colonne</a:t>
            </a:r>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Par conséquent, le tableau croisé dynamique comporte désormais cinq nouvelles colonnes montrant le type d’achat effectué par chaque personne.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92385B1E-D1F0-4419-9FD0-82877C8E5813}"/>
              </a:ext>
            </a:extLst>
          </xdr:cNvPr>
          <xdr:cNvSpPr txBox="1"/>
        </xdr:nvSpPr>
        <xdr:spPr>
          <a:xfrm>
            <a:off x="0" y="3667125"/>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136E97C1-0EA3-424E-A4A5-2AAEEE12945A}"/>
              </a:ext>
            </a:extLst>
          </xdr:cNvPr>
          <xdr:cNvSpPr/>
        </xdr:nvSpPr>
        <xdr:spPr>
          <a:xfrm>
            <a:off x="6261100" y="382257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3E387804-D621-4881-8001-D6BF20E020E9}"/>
              </a:ext>
            </a:extLst>
          </xdr:cNvPr>
          <xdr:cNvSpPr/>
        </xdr:nvSpPr>
        <xdr:spPr>
          <a:xfrm flipH="1">
            <a:off x="304800" y="382257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3</xdr:col>
      <xdr:colOff>22857</xdr:colOff>
      <xdr:row>7</xdr:row>
      <xdr:rowOff>103299</xdr:rowOff>
    </xdr:from>
    <xdr:to>
      <xdr:col>8</xdr:col>
      <xdr:colOff>38102</xdr:colOff>
      <xdr:row>8</xdr:row>
      <xdr:rowOff>175266</xdr:rowOff>
    </xdr:to>
    <xdr:sp macro="" textlink="">
      <xdr:nvSpPr>
        <xdr:cNvPr id="8" name="shp_AccoladeBas">
          <a:extLst>
            <a:ext uri="{FF2B5EF4-FFF2-40B4-BE49-F238E27FC236}">
              <a16:creationId xmlns:a16="http://schemas.microsoft.com/office/drawing/2014/main" id="{071B50CA-115B-4CE2-B290-919494A649EC}"/>
            </a:ext>
          </a:extLst>
        </xdr:cNvPr>
        <xdr:cNvSpPr/>
      </xdr:nvSpPr>
      <xdr:spPr>
        <a:xfrm rot="5400000">
          <a:off x="4071196" y="7835"/>
          <a:ext cx="262467" cy="3215645"/>
        </a:xfrm>
        <a:prstGeom prst="leftBrace">
          <a:avLst>
            <a:gd name="adj1" fmla="val 34667"/>
            <a:gd name="adj2" fmla="val 49712"/>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mn-lt"/>
            <a:ea typeface="+mn-ea"/>
            <a:cs typeface="+mn-cs"/>
          </a:endParaRPr>
        </a:p>
      </xdr:txBody>
    </xdr:sp>
    <xdr:clientData/>
  </xdr:twoCellAnchor>
  <xdr:twoCellAnchor editAs="absolute">
    <xdr:from>
      <xdr:col>3</xdr:col>
      <xdr:colOff>162881</xdr:colOff>
      <xdr:row>5</xdr:row>
      <xdr:rowOff>114299</xdr:rowOff>
    </xdr:from>
    <xdr:to>
      <xdr:col>7</xdr:col>
      <xdr:colOff>371474</xdr:colOff>
      <xdr:row>6</xdr:row>
      <xdr:rowOff>192058</xdr:rowOff>
    </xdr:to>
    <xdr:sp macro="" textlink="">
      <xdr:nvSpPr>
        <xdr:cNvPr id="9" name="Texte de conseil 23" descr="We added a column field here, which gave us six new columns...">
          <a:extLst>
            <a:ext uri="{FF2B5EF4-FFF2-40B4-BE49-F238E27FC236}">
              <a16:creationId xmlns:a16="http://schemas.microsoft.com/office/drawing/2014/main" id="{ECFF4DD8-638D-4ACA-8310-AFC847809DF2}"/>
            </a:ext>
          </a:extLst>
        </xdr:cNvPr>
        <xdr:cNvSpPr txBox="1"/>
      </xdr:nvSpPr>
      <xdr:spPr>
        <a:xfrm>
          <a:off x="2734631" y="1066799"/>
          <a:ext cx="2837493" cy="268259"/>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baseline="0" noProof="0">
              <a:effectLst/>
              <a:latin typeface="Calibri" panose="020F0502020204030204" pitchFamily="34" charset="0"/>
              <a:ea typeface="Calibri" panose="020F0502020204030204" pitchFamily="34" charset="0"/>
              <a:cs typeface="Calibri" panose="020F0502020204030204" pitchFamily="34" charset="0"/>
            </a:rPr>
            <a:t>Nous avons ajouté un </a:t>
          </a:r>
          <a:r>
            <a:rPr lang="fr" sz="1100" b="1" baseline="0" noProof="0">
              <a:effectLst/>
              <a:latin typeface="Calibri" panose="020F0502020204030204" pitchFamily="34" charset="0"/>
              <a:ea typeface="Calibri" panose="020F0502020204030204" pitchFamily="34" charset="0"/>
              <a:cs typeface="Calibri" panose="020F0502020204030204" pitchFamily="34" charset="0"/>
            </a:rPr>
            <a:t>champ de colonne</a:t>
          </a:r>
          <a:r>
            <a:rPr lang="fr" sz="1100" b="0" baseline="0" noProof="0">
              <a:effectLst/>
              <a:latin typeface="Calibri" panose="020F0502020204030204" pitchFamily="34" charset="0"/>
              <a:ea typeface="Calibri" panose="020F0502020204030204" pitchFamily="34" charset="0"/>
              <a:cs typeface="Calibri" panose="020F0502020204030204" pitchFamily="34" charset="0"/>
            </a:rPr>
            <a:t> ici, ce qui nous a donné cinq nouvelles colonnes...</a:t>
          </a:r>
          <a:endParaRPr lang="en-US" sz="1100" b="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3</xdr:col>
      <xdr:colOff>59055</xdr:colOff>
      <xdr:row>16</xdr:row>
      <xdr:rowOff>127213</xdr:rowOff>
    </xdr:from>
    <xdr:to>
      <xdr:col>7</xdr:col>
      <xdr:colOff>489803</xdr:colOff>
      <xdr:row>18</xdr:row>
      <xdr:rowOff>54477</xdr:rowOff>
    </xdr:to>
    <xdr:sp macro="" textlink="">
      <xdr:nvSpPr>
        <xdr:cNvPr id="10" name="Texte de conseil 24" descr="...and the value field is broken down even further.">
          <a:extLst>
            <a:ext uri="{FF2B5EF4-FFF2-40B4-BE49-F238E27FC236}">
              <a16:creationId xmlns:a16="http://schemas.microsoft.com/office/drawing/2014/main" id="{F0F91064-DAF7-41E9-AD09-A7A90D7CA46A}"/>
            </a:ext>
          </a:extLst>
        </xdr:cNvPr>
        <xdr:cNvSpPr txBox="1"/>
      </xdr:nvSpPr>
      <xdr:spPr>
        <a:xfrm>
          <a:off x="2630805" y="3222838"/>
          <a:ext cx="3059648" cy="308264"/>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...et le champ de valeur est encore plus morcelé.</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3</xdr:col>
      <xdr:colOff>22859</xdr:colOff>
      <xdr:row>15</xdr:row>
      <xdr:rowOff>17569</xdr:rowOff>
    </xdr:from>
    <xdr:to>
      <xdr:col>8</xdr:col>
      <xdr:colOff>38106</xdr:colOff>
      <xdr:row>16</xdr:row>
      <xdr:rowOff>89536</xdr:rowOff>
    </xdr:to>
    <xdr:sp macro="" textlink="">
      <xdr:nvSpPr>
        <xdr:cNvPr id="11" name="shp_AccoladeBas">
          <a:extLst>
            <a:ext uri="{FF2B5EF4-FFF2-40B4-BE49-F238E27FC236}">
              <a16:creationId xmlns:a16="http://schemas.microsoft.com/office/drawing/2014/main" id="{F7BA2FAD-C065-43D6-9BE0-EAC92BC18787}"/>
            </a:ext>
          </a:extLst>
        </xdr:cNvPr>
        <xdr:cNvSpPr/>
      </xdr:nvSpPr>
      <xdr:spPr>
        <a:xfrm rot="16200000">
          <a:off x="4071199" y="1446104"/>
          <a:ext cx="262467" cy="3215647"/>
        </a:xfrm>
        <a:prstGeom prst="leftBrace">
          <a:avLst>
            <a:gd name="adj1" fmla="val 34667"/>
            <a:gd name="adj2" fmla="val 49712"/>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552068</xdr:colOff>
      <xdr:row>21</xdr:row>
      <xdr:rowOff>184210</xdr:rowOff>
    </xdr:to>
    <xdr:grpSp>
      <xdr:nvGrpSpPr>
        <xdr:cNvPr id="2" name="grp_Guide">
          <a:extLst>
            <a:ext uri="{FF2B5EF4-FFF2-40B4-BE49-F238E27FC236}">
              <a16:creationId xmlns:a16="http://schemas.microsoft.com/office/drawing/2014/main" id="{F75013C0-E90E-42BA-AC1B-34621962D482}"/>
            </a:ext>
          </a:extLst>
        </xdr:cNvPr>
        <xdr:cNvGrpSpPr/>
      </xdr:nvGrpSpPr>
      <xdr:grpSpPr>
        <a:xfrm>
          <a:off x="0" y="0"/>
          <a:ext cx="7781543" cy="4232335"/>
          <a:chOff x="0" y="0"/>
          <a:chExt cx="7781543" cy="4334637"/>
        </a:xfrm>
      </xdr:grpSpPr>
      <xdr:sp macro="" textlink="">
        <xdr:nvSpPr>
          <xdr:cNvPr id="3" name="txt_GuideEn-Tête" descr="We answered that question by adding a column field. As a result, the PivotTable now has six new columns that show us the type of purchase made by each person. ">
            <a:extLst>
              <a:ext uri="{FF2B5EF4-FFF2-40B4-BE49-F238E27FC236}">
                <a16:creationId xmlns:a16="http://schemas.microsoft.com/office/drawing/2014/main" id="{0FF3D9FD-DCDA-4E35-8D5D-FC9656F5DEE3}"/>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Si le tableau croisé dynamique est difficile à comprendre,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essayez de procéder comme suit : Lisez à partir de la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gauche</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puis de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haut</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en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bas</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L’exemple ci-dessous concerne Papa, mais il pourrait également fonctionner avec Marie ou Maman.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AC558208-29A5-4D92-974A-A85C1799A7DA}"/>
              </a:ext>
            </a:extLst>
          </xdr:cNvPr>
          <xdr:cNvSpPr txBox="1"/>
        </xdr:nvSpPr>
        <xdr:spPr>
          <a:xfrm>
            <a:off x="0" y="3667125"/>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BD296DEA-8DD2-407E-9128-9F5A7978A4B8}"/>
              </a:ext>
            </a:extLst>
          </xdr:cNvPr>
          <xdr:cNvSpPr/>
        </xdr:nvSpPr>
        <xdr:spPr>
          <a:xfrm>
            <a:off x="6261100" y="382257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8AE76C43-6AA1-402A-943E-E00EBE358635}"/>
              </a:ext>
            </a:extLst>
          </xdr:cNvPr>
          <xdr:cNvSpPr/>
        </xdr:nvSpPr>
        <xdr:spPr>
          <a:xfrm flipH="1">
            <a:off x="304800" y="382257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1</xdr:col>
      <xdr:colOff>361950</xdr:colOff>
      <xdr:row>5</xdr:row>
      <xdr:rowOff>85724</xdr:rowOff>
    </xdr:from>
    <xdr:to>
      <xdr:col>3</xdr:col>
      <xdr:colOff>352425</xdr:colOff>
      <xdr:row>6</xdr:row>
      <xdr:rowOff>163483</xdr:rowOff>
    </xdr:to>
    <xdr:sp macro="" textlink="">
      <xdr:nvSpPr>
        <xdr:cNvPr id="9" name="Texte de conseil 23" descr="We added a column field here, which gave us six new columns...">
          <a:extLst>
            <a:ext uri="{FF2B5EF4-FFF2-40B4-BE49-F238E27FC236}">
              <a16:creationId xmlns:a16="http://schemas.microsoft.com/office/drawing/2014/main" id="{DA7818BC-6F81-4A17-A351-4F43DF9175CB}"/>
            </a:ext>
          </a:extLst>
        </xdr:cNvPr>
        <xdr:cNvSpPr txBox="1"/>
      </xdr:nvSpPr>
      <xdr:spPr>
        <a:xfrm>
          <a:off x="971550" y="1038224"/>
          <a:ext cx="1952625" cy="268259"/>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r" defTabSz="914400" rtl="0" eaLnBrk="1" fontAlgn="auto" latinLnBrk="0" hangingPunct="1">
            <a:lnSpc>
              <a:spcPct val="107000"/>
            </a:lnSpc>
            <a:spcBef>
              <a:spcPts val="0"/>
            </a:spcBef>
            <a:spcAft>
              <a:spcPts val="800"/>
            </a:spcAft>
            <a:buClrTx/>
            <a:buSzTx/>
            <a:buFontTx/>
            <a:buNone/>
            <a:tabLst/>
            <a:defRPr/>
          </a:pPr>
          <a:r>
            <a:rPr lang="fr" sz="1100" b="0" baseline="0" noProof="0">
              <a:effectLst/>
              <a:latin typeface="Calibri" panose="020F0502020204030204" pitchFamily="34" charset="0"/>
              <a:ea typeface="Calibri" panose="020F0502020204030204" pitchFamily="34" charset="0"/>
              <a:cs typeface="Calibri" panose="020F0502020204030204" pitchFamily="34" charset="0"/>
            </a:rPr>
            <a:t>...a dépensé la somme suivante en Nourriture : 125 €.</a:t>
          </a:r>
          <a:endParaRPr lang="en-US" sz="1100" b="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0</xdr:col>
      <xdr:colOff>104775</xdr:colOff>
      <xdr:row>9</xdr:row>
      <xdr:rowOff>172304</xdr:rowOff>
    </xdr:from>
    <xdr:to>
      <xdr:col>1</xdr:col>
      <xdr:colOff>601599</xdr:colOff>
      <xdr:row>11</xdr:row>
      <xdr:rowOff>111344</xdr:rowOff>
    </xdr:to>
    <xdr:sp macro="" textlink="">
      <xdr:nvSpPr>
        <xdr:cNvPr id="12" name="Texte de conseil 23" descr="This example shows how the row field...">
          <a:extLst>
            <a:ext uri="{FF2B5EF4-FFF2-40B4-BE49-F238E27FC236}">
              <a16:creationId xmlns:a16="http://schemas.microsoft.com/office/drawing/2014/main" id="{8ACDCFF1-EF53-4517-9699-D589F3E32140}"/>
            </a:ext>
          </a:extLst>
        </xdr:cNvPr>
        <xdr:cNvSpPr txBox="1"/>
      </xdr:nvSpPr>
      <xdr:spPr>
        <a:xfrm>
          <a:off x="104775" y="1934429"/>
          <a:ext cx="1106424" cy="320040"/>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Papa...</a:t>
          </a:r>
        </a:p>
      </xdr:txBody>
    </xdr:sp>
    <xdr:clientData/>
  </xdr:twoCellAnchor>
  <xdr:twoCellAnchor editAs="absolute">
    <xdr:from>
      <xdr:col>1</xdr:col>
      <xdr:colOff>21696</xdr:colOff>
      <xdr:row>7</xdr:row>
      <xdr:rowOff>133350</xdr:rowOff>
    </xdr:from>
    <xdr:to>
      <xdr:col>1</xdr:col>
      <xdr:colOff>711763</xdr:colOff>
      <xdr:row>11</xdr:row>
      <xdr:rowOff>175446</xdr:rowOff>
    </xdr:to>
    <xdr:sp macro="" textlink="">
      <xdr:nvSpPr>
        <xdr:cNvPr id="13" name="shp_FlècheCourbé">
          <a:extLst>
            <a:ext uri="{FF2B5EF4-FFF2-40B4-BE49-F238E27FC236}">
              <a16:creationId xmlns:a16="http://schemas.microsoft.com/office/drawing/2014/main" id="{E44AD35B-A032-468F-A455-B3359A4F750B}"/>
            </a:ext>
          </a:extLst>
        </xdr:cNvPr>
        <xdr:cNvSpPr/>
      </xdr:nvSpPr>
      <xdr:spPr>
        <a:xfrm rot="13532850">
          <a:off x="574282" y="1571489"/>
          <a:ext cx="804096" cy="690067"/>
        </a:xfrm>
        <a:prstGeom prst="arc">
          <a:avLst>
            <a:gd name="adj1" fmla="val 11455374"/>
            <a:gd name="adj2" fmla="val 14914865"/>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latin typeface="Calibri" panose="020F0502020204030204" pitchFamily="34" charset="0"/>
          </a:endParaRPr>
        </a:p>
      </xdr:txBody>
    </xdr:sp>
    <xdr:clientData/>
  </xdr:twoCellAnchor>
  <xdr:twoCellAnchor editAs="absolute">
    <xdr:from>
      <xdr:col>3</xdr:col>
      <xdr:colOff>190500</xdr:colOff>
      <xdr:row>7</xdr:row>
      <xdr:rowOff>0</xdr:rowOff>
    </xdr:from>
    <xdr:to>
      <xdr:col>3</xdr:col>
      <xdr:colOff>190501</xdr:colOff>
      <xdr:row>8</xdr:row>
      <xdr:rowOff>98334</xdr:rowOff>
    </xdr:to>
    <xdr:cxnSp macro="">
      <xdr:nvCxnSpPr>
        <xdr:cNvPr id="14" name="shp_FlècheToutDroit">
          <a:extLst>
            <a:ext uri="{FF2B5EF4-FFF2-40B4-BE49-F238E27FC236}">
              <a16:creationId xmlns:a16="http://schemas.microsoft.com/office/drawing/2014/main" id="{8792D8A1-8378-4819-9CD8-EDC335A12C66}"/>
            </a:ext>
          </a:extLst>
        </xdr:cNvPr>
        <xdr:cNvCxnSpPr/>
      </xdr:nvCxnSpPr>
      <xdr:spPr>
        <a:xfrm flipH="1" flipV="1">
          <a:off x="2762250" y="1381125"/>
          <a:ext cx="1" cy="288834"/>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504825</xdr:colOff>
      <xdr:row>7</xdr:row>
      <xdr:rowOff>0</xdr:rowOff>
    </xdr:from>
    <xdr:to>
      <xdr:col>4</xdr:col>
      <xdr:colOff>504825</xdr:colOff>
      <xdr:row>8</xdr:row>
      <xdr:rowOff>98333</xdr:rowOff>
    </xdr:to>
    <xdr:cxnSp macro="">
      <xdr:nvCxnSpPr>
        <xdr:cNvPr id="16" name="shp_FlècheToutDroit">
          <a:extLst>
            <a:ext uri="{FF2B5EF4-FFF2-40B4-BE49-F238E27FC236}">
              <a16:creationId xmlns:a16="http://schemas.microsoft.com/office/drawing/2014/main" id="{35B9D297-97B1-46EE-9F29-631AD20EB2B1}"/>
            </a:ext>
          </a:extLst>
        </xdr:cNvPr>
        <xdr:cNvCxnSpPr/>
      </xdr:nvCxnSpPr>
      <xdr:spPr>
        <a:xfrm flipV="1">
          <a:off x="3771900" y="1381125"/>
          <a:ext cx="0" cy="28883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655480</xdr:colOff>
      <xdr:row>5</xdr:row>
      <xdr:rowOff>85724</xdr:rowOff>
    </xdr:from>
    <xdr:to>
      <xdr:col>6</xdr:col>
      <xdr:colOff>390525</xdr:colOff>
      <xdr:row>6</xdr:row>
      <xdr:rowOff>163483</xdr:rowOff>
    </xdr:to>
    <xdr:sp macro="" textlink="">
      <xdr:nvSpPr>
        <xdr:cNvPr id="21" name="Texte de conseil 23" descr="We added a column field here, which gave us six new columns...">
          <a:extLst>
            <a:ext uri="{FF2B5EF4-FFF2-40B4-BE49-F238E27FC236}">
              <a16:creationId xmlns:a16="http://schemas.microsoft.com/office/drawing/2014/main" id="{22CEE01A-C875-473B-BB7B-33755865030C}"/>
            </a:ext>
          </a:extLst>
        </xdr:cNvPr>
        <xdr:cNvSpPr txBox="1"/>
      </xdr:nvSpPr>
      <xdr:spPr>
        <a:xfrm>
          <a:off x="3227230" y="1038224"/>
          <a:ext cx="1859120" cy="268259"/>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baseline="0" noProof="0">
              <a:effectLst/>
              <a:latin typeface="Calibri" panose="020F0502020204030204" pitchFamily="34" charset="0"/>
              <a:ea typeface="Calibri" panose="020F0502020204030204" pitchFamily="34" charset="0"/>
              <a:cs typeface="Calibri" panose="020F0502020204030204" pitchFamily="34" charset="0"/>
            </a:rPr>
            <a:t>...a dépensé la somme suivante en Cadeaux : 95 €.</a:t>
          </a:r>
          <a:endParaRPr lang="en-US" sz="1100" b="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8</xdr:col>
      <xdr:colOff>552450</xdr:colOff>
      <xdr:row>7</xdr:row>
      <xdr:rowOff>0</xdr:rowOff>
    </xdr:from>
    <xdr:to>
      <xdr:col>8</xdr:col>
      <xdr:colOff>552450</xdr:colOff>
      <xdr:row>8</xdr:row>
      <xdr:rowOff>98333</xdr:rowOff>
    </xdr:to>
    <xdr:cxnSp macro="">
      <xdr:nvCxnSpPr>
        <xdr:cNvPr id="22" name="shp_FlècheToutDroit">
          <a:extLst>
            <a:ext uri="{FF2B5EF4-FFF2-40B4-BE49-F238E27FC236}">
              <a16:creationId xmlns:a16="http://schemas.microsoft.com/office/drawing/2014/main" id="{A2A0C856-BC73-48BE-81F8-D1A9D1C4ECD0}"/>
            </a:ext>
          </a:extLst>
        </xdr:cNvPr>
        <xdr:cNvCxnSpPr/>
      </xdr:nvCxnSpPr>
      <xdr:spPr>
        <a:xfrm flipV="1">
          <a:off x="6191250" y="1381125"/>
          <a:ext cx="0" cy="28883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226856</xdr:colOff>
      <xdr:row>5</xdr:row>
      <xdr:rowOff>85724</xdr:rowOff>
    </xdr:from>
    <xdr:to>
      <xdr:col>8</xdr:col>
      <xdr:colOff>800101</xdr:colOff>
      <xdr:row>6</xdr:row>
      <xdr:rowOff>163483</xdr:rowOff>
    </xdr:to>
    <xdr:sp macro="" textlink="">
      <xdr:nvSpPr>
        <xdr:cNvPr id="23" name="Texte de conseil 23" descr="We added a column field here, which gave us six new columns...">
          <a:extLst>
            <a:ext uri="{FF2B5EF4-FFF2-40B4-BE49-F238E27FC236}">
              <a16:creationId xmlns:a16="http://schemas.microsoft.com/office/drawing/2014/main" id="{5845E49D-19E4-4DE4-B296-7140934FFACC}"/>
            </a:ext>
          </a:extLst>
        </xdr:cNvPr>
        <xdr:cNvSpPr txBox="1"/>
      </xdr:nvSpPr>
      <xdr:spPr>
        <a:xfrm>
          <a:off x="5360831" y="1038224"/>
          <a:ext cx="1078070" cy="268259"/>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r" defTabSz="914400" rtl="0" eaLnBrk="1" fontAlgn="auto" latinLnBrk="0" hangingPunct="1">
            <a:lnSpc>
              <a:spcPct val="107000"/>
            </a:lnSpc>
            <a:spcBef>
              <a:spcPts val="0"/>
            </a:spcBef>
            <a:spcAft>
              <a:spcPts val="800"/>
            </a:spcAft>
            <a:buClrTx/>
            <a:buSzTx/>
            <a:buFontTx/>
            <a:buNone/>
            <a:tabLst/>
            <a:defRPr/>
          </a:pPr>
          <a:r>
            <a:rPr lang="fr" sz="1100" b="0" baseline="0" noProof="0">
              <a:effectLst/>
              <a:latin typeface="Calibri" panose="020F0502020204030204" pitchFamily="34" charset="0"/>
              <a:ea typeface="Calibri" panose="020F0502020204030204" pitchFamily="34" charset="0"/>
              <a:cs typeface="Calibri" panose="020F0502020204030204" pitchFamily="34" charset="0"/>
            </a:rPr>
            <a:t>...a dépensé au total 220 €.</a:t>
          </a:r>
          <a:endParaRPr lang="en-US" sz="1100" b="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142493</xdr:colOff>
      <xdr:row>36</xdr:row>
      <xdr:rowOff>38872</xdr:rowOff>
    </xdr:to>
    <xdr:grpSp>
      <xdr:nvGrpSpPr>
        <xdr:cNvPr id="2" name="grp_Guide">
          <a:extLst>
            <a:ext uri="{FF2B5EF4-FFF2-40B4-BE49-F238E27FC236}">
              <a16:creationId xmlns:a16="http://schemas.microsoft.com/office/drawing/2014/main" id="{A1F3A5EC-05EB-4B6E-9133-C9FA48CEBB72}"/>
            </a:ext>
          </a:extLst>
        </xdr:cNvPr>
        <xdr:cNvGrpSpPr/>
      </xdr:nvGrpSpPr>
      <xdr:grpSpPr>
        <a:xfrm>
          <a:off x="0" y="0"/>
          <a:ext cx="7781543" cy="6944497"/>
          <a:chOff x="0" y="0"/>
          <a:chExt cx="7781543" cy="7112345"/>
        </a:xfrm>
      </xdr:grpSpPr>
      <xdr:sp macro="" textlink="">
        <xdr:nvSpPr>
          <xdr:cNvPr id="3" name="txt_GuideEn-Tête" descr="How did we make the column field? We dragged the Type field, down to the Columns area in the PivotTable Fields list.">
            <a:extLst>
              <a:ext uri="{FF2B5EF4-FFF2-40B4-BE49-F238E27FC236}">
                <a16:creationId xmlns:a16="http://schemas.microsoft.com/office/drawing/2014/main" id="{6FFD8F25-9086-4F65-B955-AFFE859F08EB}"/>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Comment avons-nous créé le champ de colonne ?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Nous avons fait glisser le champ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Type</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vers le bas jusqu’à la zone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Colonnes</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dans la liste des champs de tableau croisé dynamique.</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C5EF6965-7CC0-499D-B456-E2BD688E61B3}"/>
              </a:ext>
            </a:extLst>
          </xdr:cNvPr>
          <xdr:cNvSpPr txBox="1"/>
        </xdr:nvSpPr>
        <xdr:spPr>
          <a:xfrm>
            <a:off x="0" y="6428698"/>
            <a:ext cx="7781543" cy="683647"/>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F515764A-427E-4809-9930-E7EFD56E953A}"/>
              </a:ext>
            </a:extLst>
          </xdr:cNvPr>
          <xdr:cNvSpPr/>
        </xdr:nvSpPr>
        <xdr:spPr>
          <a:xfrm>
            <a:off x="6261100" y="6592214"/>
            <a:ext cx="1207008" cy="356615"/>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B3B68F37-F04E-43C9-849F-667B72C5DE81}"/>
              </a:ext>
            </a:extLst>
          </xdr:cNvPr>
          <xdr:cNvSpPr/>
        </xdr:nvSpPr>
        <xdr:spPr>
          <a:xfrm flipH="1">
            <a:off x="304800" y="6592214"/>
            <a:ext cx="1207008" cy="356615"/>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oneCell">
    <xdr:from>
      <xdr:col>3</xdr:col>
      <xdr:colOff>42671</xdr:colOff>
      <xdr:row>5</xdr:row>
      <xdr:rowOff>102606</xdr:rowOff>
    </xdr:from>
    <xdr:to>
      <xdr:col>9</xdr:col>
      <xdr:colOff>152021</xdr:colOff>
      <xdr:row>31</xdr:row>
      <xdr:rowOff>13690</xdr:rowOff>
    </xdr:to>
    <xdr:pic>
      <xdr:nvPicPr>
        <xdr:cNvPr id="8" name="Image 7">
          <a:extLst>
            <a:ext uri="{FF2B5EF4-FFF2-40B4-BE49-F238E27FC236}">
              <a16:creationId xmlns:a16="http://schemas.microsoft.com/office/drawing/2014/main" id="{94D46D1B-9152-4F7B-9493-EAB1D8537E7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223896" y="1055106"/>
          <a:ext cx="3024000" cy="49117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19</xdr:row>
      <xdr:rowOff>142875</xdr:rowOff>
    </xdr:from>
    <xdr:to>
      <xdr:col>9</xdr:col>
      <xdr:colOff>132968</xdr:colOff>
      <xdr:row>23</xdr:row>
      <xdr:rowOff>48387</xdr:rowOff>
    </xdr:to>
    <xdr:sp macro="" textlink="" fLocksText="0">
      <xdr:nvSpPr>
        <xdr:cNvPr id="2" name="txt_ExercicePiedDePage">
          <a:extLst>
            <a:ext uri="{FF2B5EF4-FFF2-40B4-BE49-F238E27FC236}">
              <a16:creationId xmlns:a16="http://schemas.microsoft.com/office/drawing/2014/main" id="{7D6AC15F-391E-46D9-9202-E268E6DB08CF}"/>
            </a:ext>
          </a:extLst>
        </xdr:cNvPr>
        <xdr:cNvSpPr txBox="1"/>
      </xdr:nvSpPr>
      <xdr:spPr>
        <a:xfrm>
          <a:off x="0" y="3762375"/>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clientData/>
  </xdr:twoCellAnchor>
  <xdr:twoCellAnchor editAs="absolute">
    <xdr:from>
      <xdr:col>0</xdr:col>
      <xdr:colOff>481615</xdr:colOff>
      <xdr:row>3</xdr:row>
      <xdr:rowOff>17040</xdr:rowOff>
    </xdr:from>
    <xdr:to>
      <xdr:col>1</xdr:col>
      <xdr:colOff>962025</xdr:colOff>
      <xdr:row>10</xdr:row>
      <xdr:rowOff>55140</xdr:rowOff>
    </xdr:to>
    <xdr:sp macro="" textlink="" fLocksText="0">
      <xdr:nvSpPr>
        <xdr:cNvPr id="4" name="txt_Exercice1" descr="Click inside the PivotTable below. ">
          <a:extLst>
            <a:ext uri="{FF2B5EF4-FFF2-40B4-BE49-F238E27FC236}">
              <a16:creationId xmlns:a16="http://schemas.microsoft.com/office/drawing/2014/main" id="{EA46545F-6838-44A1-BD71-C2C2E9759CCF}"/>
            </a:ext>
          </a:extLst>
        </xdr:cNvPr>
        <xdr:cNvSpPr txBox="1"/>
      </xdr:nvSpPr>
      <xdr:spPr>
        <a:xfrm>
          <a:off x="481615" y="588540"/>
          <a:ext cx="109001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dans le tableau croisé dynamique ci-dessous. </a:t>
          </a:r>
        </a:p>
      </xdr:txBody>
    </xdr:sp>
    <xdr:clientData/>
  </xdr:twoCellAnchor>
  <xdr:twoCellAnchor editAs="absolute">
    <xdr:from>
      <xdr:col>2</xdr:col>
      <xdr:colOff>370476</xdr:colOff>
      <xdr:row>3</xdr:row>
      <xdr:rowOff>17040</xdr:rowOff>
    </xdr:from>
    <xdr:to>
      <xdr:col>4</xdr:col>
      <xdr:colOff>314325</xdr:colOff>
      <xdr:row>10</xdr:row>
      <xdr:rowOff>55140</xdr:rowOff>
    </xdr:to>
    <xdr:sp macro="" textlink="" fLocksText="0">
      <xdr:nvSpPr>
        <xdr:cNvPr id="5" name="txt_Practice2" descr="Do you see the PivotTable Fields list on the right? Good! (If you don't see it, right-click the PivotTable below and choose Show Field List.)">
          <a:extLst>
            <a:ext uri="{FF2B5EF4-FFF2-40B4-BE49-F238E27FC236}">
              <a16:creationId xmlns:a16="http://schemas.microsoft.com/office/drawing/2014/main" id="{AB39C435-1BDB-4BD6-A02D-4C14DB1CAAA1}"/>
            </a:ext>
          </a:extLst>
        </xdr:cNvPr>
        <xdr:cNvSpPr txBox="1"/>
      </xdr:nvSpPr>
      <xdr:spPr>
        <a:xfrm>
          <a:off x="1970676" y="588540"/>
          <a:ext cx="1934574"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en dessous,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4</xdr:col>
      <xdr:colOff>711175</xdr:colOff>
      <xdr:row>3</xdr:row>
      <xdr:rowOff>17040</xdr:rowOff>
    </xdr:from>
    <xdr:to>
      <xdr:col>6</xdr:col>
      <xdr:colOff>657224</xdr:colOff>
      <xdr:row>10</xdr:row>
      <xdr:rowOff>55140</xdr:rowOff>
    </xdr:to>
    <xdr:sp macro="" textlink="" fLocksText="0">
      <xdr:nvSpPr>
        <xdr:cNvPr id="6" name="txt_Exercice3" descr="In the PivotTable Fields list, drag the Type field down to the Columns area. (Like we showed you on the previous sheet.)">
          <a:extLst>
            <a:ext uri="{FF2B5EF4-FFF2-40B4-BE49-F238E27FC236}">
              <a16:creationId xmlns:a16="http://schemas.microsoft.com/office/drawing/2014/main" id="{FD6190D3-8147-455B-88B2-AE04AA703BA0}"/>
            </a:ext>
          </a:extLst>
        </xdr:cNvPr>
        <xdr:cNvSpPr txBox="1"/>
      </xdr:nvSpPr>
      <xdr:spPr>
        <a:xfrm>
          <a:off x="4302100" y="588540"/>
          <a:ext cx="1431949"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Dans la liste Champs de tableau croisé dynamique, faites glisser le champ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Type</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vers le bas jusqu’à la zone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Colonnes</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(Comme nous l’avons montré sur la feuille précédente.)</a:t>
          </a:r>
        </a:p>
      </xdr:txBody>
    </xdr:sp>
    <xdr:clientData/>
  </xdr:twoCellAnchor>
  <xdr:twoCellAnchor editAs="absolute">
    <xdr:from>
      <xdr:col>0</xdr:col>
      <xdr:colOff>76085</xdr:colOff>
      <xdr:row>3</xdr:row>
      <xdr:rowOff>17041</xdr:rowOff>
    </xdr:from>
    <xdr:to>
      <xdr:col>0</xdr:col>
      <xdr:colOff>450989</xdr:colOff>
      <xdr:row>5</xdr:row>
      <xdr:rowOff>10945</xdr:rowOff>
    </xdr:to>
    <xdr:sp macro="" textlink="" fLocksText="0">
      <xdr:nvSpPr>
        <xdr:cNvPr id="7" name="shp_Exercice1" descr="1">
          <a:extLst>
            <a:ext uri="{FF2B5EF4-FFF2-40B4-BE49-F238E27FC236}">
              <a16:creationId xmlns:a16="http://schemas.microsoft.com/office/drawing/2014/main" id="{32E98DA2-0C0D-4181-B81D-01BF55C652AC}"/>
            </a:ext>
          </a:extLst>
        </xdr:cNvPr>
        <xdr:cNvSpPr/>
      </xdr:nvSpPr>
      <xdr:spPr>
        <a:xfrm>
          <a:off x="76085" y="588541"/>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2</xdr:col>
      <xdr:colOff>24698</xdr:colOff>
      <xdr:row>3</xdr:row>
      <xdr:rowOff>17040</xdr:rowOff>
    </xdr:from>
    <xdr:to>
      <xdr:col>2</xdr:col>
      <xdr:colOff>399602</xdr:colOff>
      <xdr:row>5</xdr:row>
      <xdr:rowOff>10944</xdr:rowOff>
    </xdr:to>
    <xdr:sp macro="" textlink="" fLocksText="0">
      <xdr:nvSpPr>
        <xdr:cNvPr id="8" name="shp_Practice2" descr="2">
          <a:extLst>
            <a:ext uri="{FF2B5EF4-FFF2-40B4-BE49-F238E27FC236}">
              <a16:creationId xmlns:a16="http://schemas.microsoft.com/office/drawing/2014/main" id="{AFBD8E9C-8094-4A59-BA8A-7399553698EC}"/>
            </a:ext>
          </a:extLst>
        </xdr:cNvPr>
        <xdr:cNvSpPr/>
      </xdr:nvSpPr>
      <xdr:spPr>
        <a:xfrm>
          <a:off x="1624898"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344786</xdr:colOff>
      <xdr:row>3</xdr:row>
      <xdr:rowOff>17040</xdr:rowOff>
    </xdr:from>
    <xdr:to>
      <xdr:col>4</xdr:col>
      <xdr:colOff>719690</xdr:colOff>
      <xdr:row>5</xdr:row>
      <xdr:rowOff>10944</xdr:rowOff>
    </xdr:to>
    <xdr:sp macro="" textlink="" fLocksText="0">
      <xdr:nvSpPr>
        <xdr:cNvPr id="9" name="shp_Exercice3" descr="3">
          <a:extLst>
            <a:ext uri="{FF2B5EF4-FFF2-40B4-BE49-F238E27FC236}">
              <a16:creationId xmlns:a16="http://schemas.microsoft.com/office/drawing/2014/main" id="{E46E0741-F6C1-4776-8DBC-54484059FFCC}"/>
            </a:ext>
          </a:extLst>
        </xdr:cNvPr>
        <xdr:cNvSpPr/>
      </xdr:nvSpPr>
      <xdr:spPr>
        <a:xfrm>
          <a:off x="3935711"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9</xdr:col>
      <xdr:colOff>132968</xdr:colOff>
      <xdr:row>2</xdr:row>
      <xdr:rowOff>21336</xdr:rowOff>
    </xdr:to>
    <xdr:sp macro="" textlink="" fLocksText="0">
      <xdr:nvSpPr>
        <xdr:cNvPr id="10" name="txt_ExerciceEn-Tête" descr="Practice ">
          <a:extLst>
            <a:ext uri="{FF2B5EF4-FFF2-40B4-BE49-F238E27FC236}">
              <a16:creationId xmlns:a16="http://schemas.microsoft.com/office/drawing/2014/main" id="{C1D9626F-6FA9-412E-AA3F-1EBEE84D8E68}"/>
            </a:ext>
          </a:extLst>
        </xdr:cNvPr>
        <xdr:cNvSpPr txBox="1"/>
      </xdr:nvSpPr>
      <xdr:spPr>
        <a:xfrm>
          <a:off x="0" y="0"/>
          <a:ext cx="7781543"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 </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98425</xdr:colOff>
      <xdr:row>20</xdr:row>
      <xdr:rowOff>107823</xdr:rowOff>
    </xdr:from>
    <xdr:to>
      <xdr:col>8</xdr:col>
      <xdr:colOff>562483</xdr:colOff>
      <xdr:row>22</xdr:row>
      <xdr:rowOff>83439</xdr:rowOff>
    </xdr:to>
    <xdr:sp macro="" textlink="" fLocksText="0">
      <xdr:nvSpPr>
        <xdr:cNvPr id="11"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AF6F87C0-5DC1-4DA5-9AF2-70081C52F9FD}"/>
            </a:ext>
          </a:extLst>
        </xdr:cNvPr>
        <xdr:cNvSpPr/>
      </xdr:nvSpPr>
      <xdr:spPr>
        <a:xfrm>
          <a:off x="6261100" y="391782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304800</xdr:colOff>
      <xdr:row>20</xdr:row>
      <xdr:rowOff>107823</xdr:rowOff>
    </xdr:from>
    <xdr:to>
      <xdr:col>1</xdr:col>
      <xdr:colOff>902208</xdr:colOff>
      <xdr:row>22</xdr:row>
      <xdr:rowOff>83439</xdr:rowOff>
    </xdr:to>
    <xdr:sp macro="" textlink="" fLocksText="0">
      <xdr:nvSpPr>
        <xdr:cNvPr id="12"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56408D35-F630-454D-B0F2-2B154F6BD165}"/>
            </a:ext>
          </a:extLst>
        </xdr:cNvPr>
        <xdr:cNvSpPr/>
      </xdr:nvSpPr>
      <xdr:spPr>
        <a:xfrm flipH="1">
          <a:off x="304800" y="3917823"/>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6</xdr:col>
      <xdr:colOff>977876</xdr:colOff>
      <xdr:row>2</xdr:row>
      <xdr:rowOff>188490</xdr:rowOff>
    </xdr:from>
    <xdr:to>
      <xdr:col>9</xdr:col>
      <xdr:colOff>238125</xdr:colOff>
      <xdr:row>6</xdr:row>
      <xdr:rowOff>161925</xdr:rowOff>
    </xdr:to>
    <xdr:sp macro="" textlink="" fLocksText="0">
      <xdr:nvSpPr>
        <xdr:cNvPr id="13" name="txt_Exercice4" descr="The PivotTable below should automatically expand to include those columns. Uncheck the Type field if you want to go back.">
          <a:extLst>
            <a:ext uri="{FF2B5EF4-FFF2-40B4-BE49-F238E27FC236}">
              <a16:creationId xmlns:a16="http://schemas.microsoft.com/office/drawing/2014/main" id="{7A33D2AB-A34B-413A-99F5-55DCE773A5D9}"/>
            </a:ext>
          </a:extLst>
        </xdr:cNvPr>
        <xdr:cNvSpPr txBox="1"/>
      </xdr:nvSpPr>
      <xdr:spPr>
        <a:xfrm>
          <a:off x="6054701" y="569490"/>
          <a:ext cx="1831999" cy="735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Le tableau croisé dynamique ci-dessous devrait s’étendre automatiquement pour inclure ces six colonnes pour Type. </a:t>
          </a:r>
        </a:p>
      </xdr:txBody>
    </xdr:sp>
    <xdr:clientData/>
  </xdr:twoCellAnchor>
  <xdr:twoCellAnchor editAs="absolute">
    <xdr:from>
      <xdr:col>6</xdr:col>
      <xdr:colOff>611486</xdr:colOff>
      <xdr:row>2</xdr:row>
      <xdr:rowOff>188490</xdr:rowOff>
    </xdr:from>
    <xdr:to>
      <xdr:col>6</xdr:col>
      <xdr:colOff>986390</xdr:colOff>
      <xdr:row>4</xdr:row>
      <xdr:rowOff>182394</xdr:rowOff>
    </xdr:to>
    <xdr:sp macro="" textlink="" fLocksText="0">
      <xdr:nvSpPr>
        <xdr:cNvPr id="14" name="shp_Exercice4" descr="4">
          <a:extLst>
            <a:ext uri="{FF2B5EF4-FFF2-40B4-BE49-F238E27FC236}">
              <a16:creationId xmlns:a16="http://schemas.microsoft.com/office/drawing/2014/main" id="{99850A0D-5905-46C7-99F2-3A5D9F8B6C69}"/>
            </a:ext>
          </a:extLst>
        </xdr:cNvPr>
        <xdr:cNvSpPr/>
      </xdr:nvSpPr>
      <xdr:spPr>
        <a:xfrm>
          <a:off x="5688311" y="56949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4</a:t>
          </a:r>
        </a:p>
      </xdr:txBody>
    </xdr: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9</xdr:col>
      <xdr:colOff>380618</xdr:colOff>
      <xdr:row>21</xdr:row>
      <xdr:rowOff>139344</xdr:rowOff>
    </xdr:to>
    <xdr:grpSp>
      <xdr:nvGrpSpPr>
        <xdr:cNvPr id="2" name="grp_Guide">
          <a:extLst>
            <a:ext uri="{FF2B5EF4-FFF2-40B4-BE49-F238E27FC236}">
              <a16:creationId xmlns:a16="http://schemas.microsoft.com/office/drawing/2014/main" id="{DB4820E7-B077-4DE5-978E-3D5D47B92A80}"/>
            </a:ext>
          </a:extLst>
        </xdr:cNvPr>
        <xdr:cNvGrpSpPr/>
      </xdr:nvGrpSpPr>
      <xdr:grpSpPr>
        <a:xfrm>
          <a:off x="0" y="0"/>
          <a:ext cx="7781543" cy="4139844"/>
          <a:chOff x="0" y="0"/>
          <a:chExt cx="7781543" cy="4287012"/>
        </a:xfrm>
      </xdr:grpSpPr>
      <xdr:sp macro="" textlink="">
        <xdr:nvSpPr>
          <xdr:cNvPr id="3" name="txt_GuideEn-Tête" descr="Let's review the PivotTable you just made, but this time we've added some special colors. The colors make it easy for you to see where the row, column, and value fields are located.">
            <a:extLst>
              <a:ext uri="{FF2B5EF4-FFF2-40B4-BE49-F238E27FC236}">
                <a16:creationId xmlns:a16="http://schemas.microsoft.com/office/drawing/2014/main" id="{BA27858F-C2CB-4AE1-8A08-B8812E7BD514}"/>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Examinons le tableau croisé dynamique que vous avez créé,</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avec cette fois quelques couleurs spéciales que nous avons ajoutées. Ces couleurs permettent de voir aisément où se trouvent les champs de ligne, de colonne et de valeur.</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7A526CCC-2308-4D2C-B86C-E41F94E1BDB6}"/>
              </a:ext>
            </a:extLst>
          </xdr:cNvPr>
          <xdr:cNvSpPr txBox="1"/>
        </xdr:nvSpPr>
        <xdr:spPr>
          <a:xfrm>
            <a:off x="0" y="3619500"/>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9153B190-CA6E-4717-977E-F4F4054D66A0}"/>
              </a:ext>
            </a:extLst>
          </xdr:cNvPr>
          <xdr:cNvSpPr/>
        </xdr:nvSpPr>
        <xdr:spPr>
          <a:xfrm>
            <a:off x="62611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D83F06F2-D02A-4BA4-816C-3C87302E7180}"/>
              </a:ext>
            </a:extLst>
          </xdr:cNvPr>
          <xdr:cNvSpPr/>
        </xdr:nvSpPr>
        <xdr:spPr>
          <a:xfrm flipH="1">
            <a:off x="3048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0</xdr:col>
      <xdr:colOff>495304</xdr:colOff>
      <xdr:row>5</xdr:row>
      <xdr:rowOff>102870</xdr:rowOff>
    </xdr:from>
    <xdr:to>
      <xdr:col>2</xdr:col>
      <xdr:colOff>3812</xdr:colOff>
      <xdr:row>7</xdr:row>
      <xdr:rowOff>33944</xdr:rowOff>
    </xdr:to>
    <xdr:sp macro="" textlink="">
      <xdr:nvSpPr>
        <xdr:cNvPr id="8" name="Texte de conseil 23" descr="The row field...">
          <a:extLst>
            <a:ext uri="{FF2B5EF4-FFF2-40B4-BE49-F238E27FC236}">
              <a16:creationId xmlns:a16="http://schemas.microsoft.com/office/drawing/2014/main" id="{25B3E6E4-AAAA-4EC1-8C01-177160C5AE2E}"/>
            </a:ext>
          </a:extLst>
        </xdr:cNvPr>
        <xdr:cNvSpPr txBox="1"/>
      </xdr:nvSpPr>
      <xdr:spPr>
        <a:xfrm>
          <a:off x="495304" y="1055370"/>
          <a:ext cx="1108708" cy="312074"/>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Champ de ligne</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3</xdr:col>
      <xdr:colOff>288376</xdr:colOff>
      <xdr:row>14</xdr:row>
      <xdr:rowOff>57152</xdr:rowOff>
    </xdr:from>
    <xdr:to>
      <xdr:col>7</xdr:col>
      <xdr:colOff>337906</xdr:colOff>
      <xdr:row>16</xdr:row>
      <xdr:rowOff>3171</xdr:rowOff>
    </xdr:to>
    <xdr:sp macro="" textlink="">
      <xdr:nvSpPr>
        <xdr:cNvPr id="9" name="Texte de conseil 25" descr="...along with the column field you just added...">
          <a:extLst>
            <a:ext uri="{FF2B5EF4-FFF2-40B4-BE49-F238E27FC236}">
              <a16:creationId xmlns:a16="http://schemas.microsoft.com/office/drawing/2014/main" id="{0032BC7D-BDA5-45A6-A759-FE577AEE8086}"/>
            </a:ext>
          </a:extLst>
        </xdr:cNvPr>
        <xdr:cNvSpPr txBox="1"/>
      </xdr:nvSpPr>
      <xdr:spPr>
        <a:xfrm>
          <a:off x="3136351" y="2724152"/>
          <a:ext cx="3021330" cy="327019"/>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Champ de valeur</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3</xdr:col>
      <xdr:colOff>23319</xdr:colOff>
      <xdr:row>7</xdr:row>
      <xdr:rowOff>3</xdr:rowOff>
    </xdr:from>
    <xdr:to>
      <xdr:col>8</xdr:col>
      <xdr:colOff>3612</xdr:colOff>
      <xdr:row>7</xdr:row>
      <xdr:rowOff>161928</xdr:rowOff>
    </xdr:to>
    <xdr:sp macro="" textlink="">
      <xdr:nvSpPr>
        <xdr:cNvPr id="10" name="shp_AccoladeBas">
          <a:extLst>
            <a:ext uri="{FF2B5EF4-FFF2-40B4-BE49-F238E27FC236}">
              <a16:creationId xmlns:a16="http://schemas.microsoft.com/office/drawing/2014/main" id="{BFA5DF18-9736-4CF4-B77C-4F584C447345}"/>
            </a:ext>
          </a:extLst>
        </xdr:cNvPr>
        <xdr:cNvSpPr/>
      </xdr:nvSpPr>
      <xdr:spPr>
        <a:xfrm rot="5400000">
          <a:off x="4637853" y="-433056"/>
          <a:ext cx="161925" cy="3695043"/>
        </a:xfrm>
        <a:prstGeom prst="leftBrace">
          <a:avLst>
            <a:gd name="adj1" fmla="val 34667"/>
            <a:gd name="adj2" fmla="val 49300"/>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mn-lt"/>
            <a:ea typeface="+mn-ea"/>
            <a:cs typeface="+mn-cs"/>
          </a:endParaRPr>
        </a:p>
      </xdr:txBody>
    </xdr:sp>
    <xdr:clientData/>
  </xdr:twoCellAnchor>
  <xdr:twoCellAnchor editAs="absolute">
    <xdr:from>
      <xdr:col>3</xdr:col>
      <xdr:colOff>304569</xdr:colOff>
      <xdr:row>5</xdr:row>
      <xdr:rowOff>43815</xdr:rowOff>
    </xdr:from>
    <xdr:to>
      <xdr:col>7</xdr:col>
      <xdr:colOff>437204</xdr:colOff>
      <xdr:row>6</xdr:row>
      <xdr:rowOff>157769</xdr:rowOff>
    </xdr:to>
    <xdr:sp macro="" textlink="">
      <xdr:nvSpPr>
        <xdr:cNvPr id="11" name="Texte de conseil 24" descr="...divide up the value field.">
          <a:extLst>
            <a:ext uri="{FF2B5EF4-FFF2-40B4-BE49-F238E27FC236}">
              <a16:creationId xmlns:a16="http://schemas.microsoft.com/office/drawing/2014/main" id="{6227EEC0-7747-4D46-B133-C9A8FA06551B}"/>
            </a:ext>
          </a:extLst>
        </xdr:cNvPr>
        <xdr:cNvSpPr txBox="1"/>
      </xdr:nvSpPr>
      <xdr:spPr>
        <a:xfrm>
          <a:off x="3152544" y="996315"/>
          <a:ext cx="3104435" cy="304454"/>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Champ de colonne </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1</xdr:col>
      <xdr:colOff>383085</xdr:colOff>
      <xdr:row>5</xdr:row>
      <xdr:rowOff>152269</xdr:rowOff>
    </xdr:from>
    <xdr:to>
      <xdr:col>2</xdr:col>
      <xdr:colOff>694934</xdr:colOff>
      <xdr:row>9</xdr:row>
      <xdr:rowOff>143469</xdr:rowOff>
    </xdr:to>
    <xdr:sp macro="" textlink="">
      <xdr:nvSpPr>
        <xdr:cNvPr id="12" name="shp_FlècheCourbé">
          <a:extLst>
            <a:ext uri="{FF2B5EF4-FFF2-40B4-BE49-F238E27FC236}">
              <a16:creationId xmlns:a16="http://schemas.microsoft.com/office/drawing/2014/main" id="{8B3C6B4E-C336-44F0-9190-D37C2E550C44}"/>
            </a:ext>
          </a:extLst>
        </xdr:cNvPr>
        <xdr:cNvSpPr/>
      </xdr:nvSpPr>
      <xdr:spPr>
        <a:xfrm rot="12380056">
          <a:off x="992685" y="1104769"/>
          <a:ext cx="1302449" cy="753200"/>
        </a:xfrm>
        <a:prstGeom prst="arc">
          <a:avLst>
            <a:gd name="adj1" fmla="val 16283853"/>
            <a:gd name="adj2" fmla="val 20754519"/>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editAs="absolute">
    <xdr:from>
      <xdr:col>3</xdr:col>
      <xdr:colOff>23327</xdr:colOff>
      <xdr:row>13</xdr:row>
      <xdr:rowOff>95254</xdr:rowOff>
    </xdr:from>
    <xdr:to>
      <xdr:col>8</xdr:col>
      <xdr:colOff>3619</xdr:colOff>
      <xdr:row>14</xdr:row>
      <xdr:rowOff>76204</xdr:rowOff>
    </xdr:to>
    <xdr:sp macro="" textlink="">
      <xdr:nvSpPr>
        <xdr:cNvPr id="13" name="shp_AccoladeBas">
          <a:extLst>
            <a:ext uri="{FF2B5EF4-FFF2-40B4-BE49-F238E27FC236}">
              <a16:creationId xmlns:a16="http://schemas.microsoft.com/office/drawing/2014/main" id="{63EA3E57-9ED8-4BBD-915B-6665DAC7E655}"/>
            </a:ext>
          </a:extLst>
        </xdr:cNvPr>
        <xdr:cNvSpPr/>
      </xdr:nvSpPr>
      <xdr:spPr>
        <a:xfrm rot="16200000">
          <a:off x="4633098" y="809958"/>
          <a:ext cx="171450" cy="3695042"/>
        </a:xfrm>
        <a:prstGeom prst="leftBrace">
          <a:avLst>
            <a:gd name="adj1" fmla="val 34667"/>
            <a:gd name="adj2" fmla="val 49300"/>
          </a:avLst>
        </a:prstGeom>
        <a:ln w="19050">
          <a:solidFill>
            <a:srgbClr val="217346"/>
          </a:solidFill>
          <a:prstDash val="sysDot"/>
          <a:head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indent="0" algn="l" rtl="0"/>
          <a:endParaRPr lang="en-US" sz="1100">
            <a:solidFill>
              <a:schemeClr val="tx1"/>
            </a:solidFill>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113918</xdr:colOff>
      <xdr:row>21</xdr:row>
      <xdr:rowOff>157740</xdr:rowOff>
    </xdr:to>
    <xdr:grpSp>
      <xdr:nvGrpSpPr>
        <xdr:cNvPr id="2" name="grp_Guide">
          <a:extLst>
            <a:ext uri="{FF2B5EF4-FFF2-40B4-BE49-F238E27FC236}">
              <a16:creationId xmlns:a16="http://schemas.microsoft.com/office/drawing/2014/main" id="{5780B9E4-F38F-4E3E-8C13-106112C5962A}"/>
            </a:ext>
          </a:extLst>
        </xdr:cNvPr>
        <xdr:cNvGrpSpPr/>
      </xdr:nvGrpSpPr>
      <xdr:grpSpPr>
        <a:xfrm>
          <a:off x="0" y="0"/>
          <a:ext cx="7781543" cy="4158240"/>
          <a:chOff x="0" y="0"/>
          <a:chExt cx="7781543" cy="4287012"/>
        </a:xfrm>
      </xdr:grpSpPr>
      <xdr:sp macro="" textlink="">
        <xdr:nvSpPr>
          <xdr:cNvPr id="3" name="txt_GuideEn-Tête" descr="If you think about it in a simplified way, the row field is on the left, and the column field at the top. Then they both intersect and each condition is applied to the value field.">
            <a:extLst>
              <a:ext uri="{FF2B5EF4-FFF2-40B4-BE49-F238E27FC236}">
                <a16:creationId xmlns:a16="http://schemas.microsoft.com/office/drawing/2014/main" id="{7A9ADFB3-433E-4DC5-B7A8-88F30925B9DA}"/>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Voici une autre façon de concevoir cela :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Le champ de ligne est sur la gauche et le champ de colonne en haut. Chacune d’eux fournit une condition au champ de valeur qui les additionne.</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C0AA861C-5908-4A30-B099-4154A7EA7BE9}"/>
              </a:ext>
            </a:extLst>
          </xdr:cNvPr>
          <xdr:cNvSpPr txBox="1"/>
        </xdr:nvSpPr>
        <xdr:spPr>
          <a:xfrm>
            <a:off x="0" y="3619500"/>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clientData fLocksWithSheet="0"/>
  </xdr:twoCellAnchor>
  <xdr:twoCellAnchor editAs="absolute">
    <xdr:from>
      <xdr:col>0</xdr:col>
      <xdr:colOff>304800</xdr:colOff>
      <xdr:row>19</xdr:row>
      <xdr:rowOff>22098</xdr:rowOff>
    </xdr:from>
    <xdr:to>
      <xdr:col>11</xdr:col>
      <xdr:colOff>410083</xdr:colOff>
      <xdr:row>21</xdr:row>
      <xdr:rowOff>7239</xdr:rowOff>
    </xdr:to>
    <xdr:grpSp>
      <xdr:nvGrpSpPr>
        <xdr:cNvPr id="6" name="Groupe 5">
          <a:extLst>
            <a:ext uri="{FF2B5EF4-FFF2-40B4-BE49-F238E27FC236}">
              <a16:creationId xmlns:a16="http://schemas.microsoft.com/office/drawing/2014/main" id="{2A5E8DAA-B926-4F78-94A1-5EA80ED39826}"/>
            </a:ext>
          </a:extLst>
        </xdr:cNvPr>
        <xdr:cNvGrpSpPr/>
      </xdr:nvGrpSpPr>
      <xdr:grpSpPr>
        <a:xfrm>
          <a:off x="304800" y="3641598"/>
          <a:ext cx="7163308" cy="366141"/>
          <a:chOff x="304799" y="3774945"/>
          <a:chExt cx="7163308" cy="356619"/>
        </a:xfrm>
      </xdr:grpSpPr>
      <xdr:sp macro="" textlink="">
        <xdr:nvSpPr>
          <xdr:cNvPr id="7"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56265420-D8B4-4284-AF16-38C128548F9B}"/>
              </a:ext>
            </a:extLst>
          </xdr:cNvPr>
          <xdr:cNvSpPr/>
        </xdr:nvSpPr>
        <xdr:spPr>
          <a:xfrm>
            <a:off x="62611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8"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3B863D47-9377-4D61-9619-D3D2166D6493}"/>
              </a:ext>
            </a:extLst>
          </xdr:cNvPr>
          <xdr:cNvSpPr/>
        </xdr:nvSpPr>
        <xdr:spPr>
          <a:xfrm flipH="1">
            <a:off x="3048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fLocksWithSheet="0"/>
  </xdr:twoCellAnchor>
  <xdr:twoCellAnchor editAs="oneCell">
    <xdr:from>
      <xdr:col>3</xdr:col>
      <xdr:colOff>809625</xdr:colOff>
      <xdr:row>6</xdr:row>
      <xdr:rowOff>38100</xdr:rowOff>
    </xdr:from>
    <xdr:to>
      <xdr:col>7</xdr:col>
      <xdr:colOff>514350</xdr:colOff>
      <xdr:row>16</xdr:row>
      <xdr:rowOff>190499</xdr:rowOff>
    </xdr:to>
    <xdr:pic>
      <xdr:nvPicPr>
        <xdr:cNvPr id="9" name="Image 8">
          <a:extLst>
            <a:ext uri="{FF2B5EF4-FFF2-40B4-BE49-F238E27FC236}">
              <a16:creationId xmlns:a16="http://schemas.microsoft.com/office/drawing/2014/main" id="{0D6FBD64-5499-47CC-A6E1-FDF2EFFBC40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2638425" y="1181100"/>
          <a:ext cx="2495550" cy="2057399"/>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absolute">
    <xdr:from>
      <xdr:col>1</xdr:col>
      <xdr:colOff>432433</xdr:colOff>
      <xdr:row>10</xdr:row>
      <xdr:rowOff>161925</xdr:rowOff>
    </xdr:from>
    <xdr:to>
      <xdr:col>3</xdr:col>
      <xdr:colOff>771525</xdr:colOff>
      <xdr:row>12</xdr:row>
      <xdr:rowOff>83474</xdr:rowOff>
    </xdr:to>
    <xdr:sp macro="" textlink="">
      <xdr:nvSpPr>
        <xdr:cNvPr id="10" name="Texte de conseil 23" descr="The row field...">
          <a:extLst>
            <a:ext uri="{FF2B5EF4-FFF2-40B4-BE49-F238E27FC236}">
              <a16:creationId xmlns:a16="http://schemas.microsoft.com/office/drawing/2014/main" id="{EE7A1009-9AC3-47A4-BD3F-1E4020FC0E16}"/>
            </a:ext>
          </a:extLst>
        </xdr:cNvPr>
        <xdr:cNvSpPr txBox="1"/>
      </xdr:nvSpPr>
      <xdr:spPr>
        <a:xfrm>
          <a:off x="1042033" y="2066925"/>
          <a:ext cx="1558292" cy="302549"/>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Le champ de ligne fournit une condition...</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3</xdr:col>
      <xdr:colOff>82978</xdr:colOff>
      <xdr:row>11</xdr:row>
      <xdr:rowOff>129860</xdr:rowOff>
    </xdr:from>
    <xdr:to>
      <xdr:col>3</xdr:col>
      <xdr:colOff>943023</xdr:colOff>
      <xdr:row>14</xdr:row>
      <xdr:rowOff>159404</xdr:rowOff>
    </xdr:to>
    <xdr:sp macro="" textlink="">
      <xdr:nvSpPr>
        <xdr:cNvPr id="11" name="shp_FlècheCourbé">
          <a:extLst>
            <a:ext uri="{FF2B5EF4-FFF2-40B4-BE49-F238E27FC236}">
              <a16:creationId xmlns:a16="http://schemas.microsoft.com/office/drawing/2014/main" id="{F0CADA3D-222D-4C38-A5E3-4E0AAD5C9DB7}"/>
            </a:ext>
          </a:extLst>
        </xdr:cNvPr>
        <xdr:cNvSpPr/>
      </xdr:nvSpPr>
      <xdr:spPr>
        <a:xfrm rot="10433276">
          <a:off x="1911778" y="2206310"/>
          <a:ext cx="860045" cy="601044"/>
        </a:xfrm>
        <a:prstGeom prst="arc">
          <a:avLst>
            <a:gd name="adj1" fmla="val 14127603"/>
            <a:gd name="adj2" fmla="val 56957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editAs="absolute">
    <xdr:from>
      <xdr:col>8</xdr:col>
      <xdr:colOff>28575</xdr:colOff>
      <xdr:row>5</xdr:row>
      <xdr:rowOff>171450</xdr:rowOff>
    </xdr:from>
    <xdr:to>
      <xdr:col>10</xdr:col>
      <xdr:colOff>581025</xdr:colOff>
      <xdr:row>7</xdr:row>
      <xdr:rowOff>92999</xdr:rowOff>
    </xdr:to>
    <xdr:sp macro="" textlink="">
      <xdr:nvSpPr>
        <xdr:cNvPr id="12" name="Texte de conseil 23" descr="The row field...">
          <a:extLst>
            <a:ext uri="{FF2B5EF4-FFF2-40B4-BE49-F238E27FC236}">
              <a16:creationId xmlns:a16="http://schemas.microsoft.com/office/drawing/2014/main" id="{87F7AD7E-7534-4C02-BA4D-CED2117EE407}"/>
            </a:ext>
          </a:extLst>
        </xdr:cNvPr>
        <xdr:cNvSpPr txBox="1"/>
      </xdr:nvSpPr>
      <xdr:spPr>
        <a:xfrm>
          <a:off x="5257800" y="1123950"/>
          <a:ext cx="1771650" cy="302549"/>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...et le champ de colonne fournit une condition...</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7</xdr:col>
      <xdr:colOff>378253</xdr:colOff>
      <xdr:row>6</xdr:row>
      <xdr:rowOff>53659</xdr:rowOff>
    </xdr:from>
    <xdr:to>
      <xdr:col>9</xdr:col>
      <xdr:colOff>19098</xdr:colOff>
      <xdr:row>9</xdr:row>
      <xdr:rowOff>83203</xdr:rowOff>
    </xdr:to>
    <xdr:sp macro="" textlink="">
      <xdr:nvSpPr>
        <xdr:cNvPr id="13" name="shp_FlècheCourbé">
          <a:extLst>
            <a:ext uri="{FF2B5EF4-FFF2-40B4-BE49-F238E27FC236}">
              <a16:creationId xmlns:a16="http://schemas.microsoft.com/office/drawing/2014/main" id="{7DB77AE4-9EBE-4F16-AE38-D70BEB3C6B3E}"/>
            </a:ext>
          </a:extLst>
        </xdr:cNvPr>
        <xdr:cNvSpPr/>
      </xdr:nvSpPr>
      <xdr:spPr>
        <a:xfrm rot="11166724" flipH="1">
          <a:off x="4997878" y="1187134"/>
          <a:ext cx="860045" cy="601044"/>
        </a:xfrm>
        <a:prstGeom prst="arc">
          <a:avLst>
            <a:gd name="adj1" fmla="val 14127603"/>
            <a:gd name="adj2" fmla="val 56957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editAs="absolute">
    <xdr:from>
      <xdr:col>8</xdr:col>
      <xdr:colOff>152400</xdr:colOff>
      <xdr:row>11</xdr:row>
      <xdr:rowOff>95250</xdr:rowOff>
    </xdr:from>
    <xdr:to>
      <xdr:col>10</xdr:col>
      <xdr:colOff>457200</xdr:colOff>
      <xdr:row>13</xdr:row>
      <xdr:rowOff>26324</xdr:rowOff>
    </xdr:to>
    <xdr:sp macro="" textlink="">
      <xdr:nvSpPr>
        <xdr:cNvPr id="14" name="Texte de conseil 23" descr="The row field...">
          <a:extLst>
            <a:ext uri="{FF2B5EF4-FFF2-40B4-BE49-F238E27FC236}">
              <a16:creationId xmlns:a16="http://schemas.microsoft.com/office/drawing/2014/main" id="{18DE8A78-B5A1-4B33-874A-2C8D51393477}"/>
            </a:ext>
          </a:extLst>
        </xdr:cNvPr>
        <xdr:cNvSpPr txBox="1"/>
      </xdr:nvSpPr>
      <xdr:spPr>
        <a:xfrm>
          <a:off x="5381625" y="2181225"/>
          <a:ext cx="1524000" cy="312074"/>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...et le champ de valeur les additionne.</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7</xdr:col>
      <xdr:colOff>378253</xdr:colOff>
      <xdr:row>11</xdr:row>
      <xdr:rowOff>82234</xdr:rowOff>
    </xdr:from>
    <xdr:to>
      <xdr:col>9</xdr:col>
      <xdr:colOff>19098</xdr:colOff>
      <xdr:row>14</xdr:row>
      <xdr:rowOff>121303</xdr:rowOff>
    </xdr:to>
    <xdr:sp macro="" textlink="">
      <xdr:nvSpPr>
        <xdr:cNvPr id="15" name="shp_FlècheCourbé">
          <a:extLst>
            <a:ext uri="{FF2B5EF4-FFF2-40B4-BE49-F238E27FC236}">
              <a16:creationId xmlns:a16="http://schemas.microsoft.com/office/drawing/2014/main" id="{263E061F-A2FB-495B-9541-59975B87B6B7}"/>
            </a:ext>
          </a:extLst>
        </xdr:cNvPr>
        <xdr:cNvSpPr/>
      </xdr:nvSpPr>
      <xdr:spPr>
        <a:xfrm rot="11166724" flipH="1">
          <a:off x="4997878" y="2168209"/>
          <a:ext cx="860045" cy="601044"/>
        </a:xfrm>
        <a:prstGeom prst="arc">
          <a:avLst>
            <a:gd name="adj1" fmla="val 14127603"/>
            <a:gd name="adj2" fmla="val 2075296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466725</xdr:colOff>
      <xdr:row>36</xdr:row>
      <xdr:rowOff>86787</xdr:rowOff>
    </xdr:to>
    <xdr:grpSp>
      <xdr:nvGrpSpPr>
        <xdr:cNvPr id="2" name="Groupe 1">
          <a:extLst>
            <a:ext uri="{FF2B5EF4-FFF2-40B4-BE49-F238E27FC236}">
              <a16:creationId xmlns:a16="http://schemas.microsoft.com/office/drawing/2014/main" id="{C1C44C37-4F24-4CC7-AD74-FBF7AB23A2E6}"/>
            </a:ext>
          </a:extLst>
        </xdr:cNvPr>
        <xdr:cNvGrpSpPr/>
      </xdr:nvGrpSpPr>
      <xdr:grpSpPr>
        <a:xfrm>
          <a:off x="0" y="0"/>
          <a:ext cx="7781925" cy="6944787"/>
          <a:chOff x="0" y="0"/>
          <a:chExt cx="7781925" cy="6944787"/>
        </a:xfrm>
      </xdr:grpSpPr>
      <xdr:sp macro="" textlink="">
        <xdr:nvSpPr>
          <xdr:cNvPr id="3" name="txt_GuideEn-Tête" descr="That's the same way to think about it when you use the fields list. The row field is on the left, and the column field at the top. Then they both intersect and provide the value field.">
            <a:extLst>
              <a:ext uri="{FF2B5EF4-FFF2-40B4-BE49-F238E27FC236}">
                <a16:creationId xmlns:a16="http://schemas.microsoft.com/office/drawing/2014/main" id="{023010DC-DBD7-46D4-BE66-910D9F0D9052}"/>
              </a:ext>
            </a:extLst>
          </xdr:cNvPr>
          <xdr:cNvSpPr txBox="1"/>
        </xdr:nvSpPr>
        <xdr:spPr>
          <a:xfrm>
            <a:off x="0" y="0"/>
            <a:ext cx="7781925" cy="790575"/>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Pensez-y de cette façon lors de l’utilisation de la liste des champs.</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a:t>
            </a:r>
            <a:r>
              <a:rPr lang="fr"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Le champ de ligne est sur la gauche et le champ de colonne en haut. Chacune d’eux fournit une condition au champ de valeur qui les additionne.</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210D5BFF-D769-4E16-A96C-7D261DA62338}"/>
              </a:ext>
            </a:extLst>
          </xdr:cNvPr>
          <xdr:cNvSpPr txBox="1"/>
        </xdr:nvSpPr>
        <xdr:spPr>
          <a:xfrm>
            <a:off x="0" y="6278037"/>
            <a:ext cx="7781925" cy="66675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4B0958F4-D87F-45C6-B4C2-B1B1380699D1}"/>
              </a:ext>
            </a:extLst>
          </xdr:cNvPr>
          <xdr:cNvSpPr/>
        </xdr:nvSpPr>
        <xdr:spPr>
          <a:xfrm>
            <a:off x="6219825" y="6432613"/>
            <a:ext cx="1207008"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546855B6-9216-4A9D-A71D-977E7A6D780F}"/>
              </a:ext>
            </a:extLst>
          </xdr:cNvPr>
          <xdr:cNvSpPr/>
        </xdr:nvSpPr>
        <xdr:spPr>
          <a:xfrm flipH="1">
            <a:off x="342900" y="6432613"/>
            <a:ext cx="1208405"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oneCell">
    <xdr:from>
      <xdr:col>4</xdr:col>
      <xdr:colOff>95250</xdr:colOff>
      <xdr:row>5</xdr:row>
      <xdr:rowOff>174467</xdr:rowOff>
    </xdr:from>
    <xdr:to>
      <xdr:col>8</xdr:col>
      <xdr:colOff>514350</xdr:colOff>
      <xdr:row>30</xdr:row>
      <xdr:rowOff>53239</xdr:rowOff>
    </xdr:to>
    <xdr:pic>
      <xdr:nvPicPr>
        <xdr:cNvPr id="8" name="Image 7">
          <a:extLst>
            <a:ext uri="{FF2B5EF4-FFF2-40B4-BE49-F238E27FC236}">
              <a16:creationId xmlns:a16="http://schemas.microsoft.com/office/drawing/2014/main" id="{71E13CFE-D80D-4C26-A4ED-85A357BF273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bwMode="auto">
        <a:xfrm>
          <a:off x="2533650" y="1126967"/>
          <a:ext cx="2857500" cy="46412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1</xdr:col>
      <xdr:colOff>346708</xdr:colOff>
      <xdr:row>24</xdr:row>
      <xdr:rowOff>133350</xdr:rowOff>
    </xdr:from>
    <xdr:to>
      <xdr:col>4</xdr:col>
      <xdr:colOff>76200</xdr:colOff>
      <xdr:row>26</xdr:row>
      <xdr:rowOff>64424</xdr:rowOff>
    </xdr:to>
    <xdr:sp macro="" textlink="">
      <xdr:nvSpPr>
        <xdr:cNvPr id="9" name="Texte de conseil 23" descr="The row field...">
          <a:extLst>
            <a:ext uri="{FF2B5EF4-FFF2-40B4-BE49-F238E27FC236}">
              <a16:creationId xmlns:a16="http://schemas.microsoft.com/office/drawing/2014/main" id="{2E4CDD29-975C-4437-8652-A825C407E60F}"/>
            </a:ext>
          </a:extLst>
        </xdr:cNvPr>
        <xdr:cNvSpPr txBox="1"/>
      </xdr:nvSpPr>
      <xdr:spPr>
        <a:xfrm>
          <a:off x="956308" y="4705350"/>
          <a:ext cx="1558292" cy="312074"/>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Le champ de ligne fournit une condition...</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2</xdr:col>
      <xdr:colOff>587803</xdr:colOff>
      <xdr:row>25</xdr:row>
      <xdr:rowOff>120335</xdr:rowOff>
    </xdr:from>
    <xdr:to>
      <xdr:col>4</xdr:col>
      <xdr:colOff>228648</xdr:colOff>
      <xdr:row>28</xdr:row>
      <xdr:rowOff>149879</xdr:rowOff>
    </xdr:to>
    <xdr:sp macro="" textlink="">
      <xdr:nvSpPr>
        <xdr:cNvPr id="10" name="shp_FlècheCourbé">
          <a:extLst>
            <a:ext uri="{FF2B5EF4-FFF2-40B4-BE49-F238E27FC236}">
              <a16:creationId xmlns:a16="http://schemas.microsoft.com/office/drawing/2014/main" id="{7595F958-F1EC-4A49-87BE-BAE102910C2E}"/>
            </a:ext>
          </a:extLst>
        </xdr:cNvPr>
        <xdr:cNvSpPr/>
      </xdr:nvSpPr>
      <xdr:spPr>
        <a:xfrm rot="10433276">
          <a:off x="1807003" y="4882835"/>
          <a:ext cx="860045" cy="601044"/>
        </a:xfrm>
        <a:prstGeom prst="arc">
          <a:avLst>
            <a:gd name="adj1" fmla="val 14127603"/>
            <a:gd name="adj2" fmla="val 56957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editAs="absolute">
    <xdr:from>
      <xdr:col>9</xdr:col>
      <xdr:colOff>28575</xdr:colOff>
      <xdr:row>19</xdr:row>
      <xdr:rowOff>161925</xdr:rowOff>
    </xdr:from>
    <xdr:to>
      <xdr:col>12</xdr:col>
      <xdr:colOff>9525</xdr:colOff>
      <xdr:row>21</xdr:row>
      <xdr:rowOff>92999</xdr:rowOff>
    </xdr:to>
    <xdr:sp macro="" textlink="">
      <xdr:nvSpPr>
        <xdr:cNvPr id="11" name="Texte de conseil 23" descr="The row field...">
          <a:extLst>
            <a:ext uri="{FF2B5EF4-FFF2-40B4-BE49-F238E27FC236}">
              <a16:creationId xmlns:a16="http://schemas.microsoft.com/office/drawing/2014/main" id="{4A3EB7F6-124C-45E8-B7C7-04225C78539B}"/>
            </a:ext>
          </a:extLst>
        </xdr:cNvPr>
        <xdr:cNvSpPr txBox="1"/>
      </xdr:nvSpPr>
      <xdr:spPr>
        <a:xfrm>
          <a:off x="5514975" y="3781425"/>
          <a:ext cx="1809750" cy="312074"/>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...et le champ de colonne fournit une condition...</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8</xdr:col>
      <xdr:colOff>397303</xdr:colOff>
      <xdr:row>20</xdr:row>
      <xdr:rowOff>53659</xdr:rowOff>
    </xdr:from>
    <xdr:to>
      <xdr:col>10</xdr:col>
      <xdr:colOff>38148</xdr:colOff>
      <xdr:row>23</xdr:row>
      <xdr:rowOff>83203</xdr:rowOff>
    </xdr:to>
    <xdr:sp macro="" textlink="">
      <xdr:nvSpPr>
        <xdr:cNvPr id="12" name="shp_FlècheCourbé">
          <a:extLst>
            <a:ext uri="{FF2B5EF4-FFF2-40B4-BE49-F238E27FC236}">
              <a16:creationId xmlns:a16="http://schemas.microsoft.com/office/drawing/2014/main" id="{EDE3E27F-3B26-4F77-9B4E-64E4239E78EB}"/>
            </a:ext>
          </a:extLst>
        </xdr:cNvPr>
        <xdr:cNvSpPr/>
      </xdr:nvSpPr>
      <xdr:spPr>
        <a:xfrm rot="11166724" flipH="1">
          <a:off x="5274103" y="3863659"/>
          <a:ext cx="860045" cy="601044"/>
        </a:xfrm>
        <a:prstGeom prst="arc">
          <a:avLst>
            <a:gd name="adj1" fmla="val 14127603"/>
            <a:gd name="adj2" fmla="val 56957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editAs="absolute">
    <xdr:from>
      <xdr:col>9</xdr:col>
      <xdr:colOff>171450</xdr:colOff>
      <xdr:row>25</xdr:row>
      <xdr:rowOff>95250</xdr:rowOff>
    </xdr:from>
    <xdr:to>
      <xdr:col>11</xdr:col>
      <xdr:colOff>476250</xdr:colOff>
      <xdr:row>27</xdr:row>
      <xdr:rowOff>26324</xdr:rowOff>
    </xdr:to>
    <xdr:sp macro="" textlink="">
      <xdr:nvSpPr>
        <xdr:cNvPr id="13" name="Texte de conseil 23" descr="The row field...">
          <a:extLst>
            <a:ext uri="{FF2B5EF4-FFF2-40B4-BE49-F238E27FC236}">
              <a16:creationId xmlns:a16="http://schemas.microsoft.com/office/drawing/2014/main" id="{94E12440-7807-45C0-910A-89ADEE196268}"/>
            </a:ext>
          </a:extLst>
        </xdr:cNvPr>
        <xdr:cNvSpPr txBox="1"/>
      </xdr:nvSpPr>
      <xdr:spPr>
        <a:xfrm>
          <a:off x="5657850" y="4857750"/>
          <a:ext cx="1524000" cy="312074"/>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b="0" noProof="0">
              <a:effectLst/>
              <a:latin typeface="Calibri" panose="020F0502020204030204" pitchFamily="34" charset="0"/>
              <a:ea typeface="Calibri" panose="020F0502020204030204" pitchFamily="34" charset="0"/>
              <a:cs typeface="Calibri" panose="020F0502020204030204" pitchFamily="34" charset="0"/>
            </a:rPr>
            <a:t>...et le champ de valeur les additionne.</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clientData/>
  </xdr:twoCellAnchor>
  <xdr:twoCellAnchor editAs="absolute">
    <xdr:from>
      <xdr:col>8</xdr:col>
      <xdr:colOff>397303</xdr:colOff>
      <xdr:row>25</xdr:row>
      <xdr:rowOff>82234</xdr:rowOff>
    </xdr:from>
    <xdr:to>
      <xdr:col>10</xdr:col>
      <xdr:colOff>38148</xdr:colOff>
      <xdr:row>28</xdr:row>
      <xdr:rowOff>111778</xdr:rowOff>
    </xdr:to>
    <xdr:sp macro="" textlink="">
      <xdr:nvSpPr>
        <xdr:cNvPr id="14" name="shp_FlècheCourbé">
          <a:extLst>
            <a:ext uri="{FF2B5EF4-FFF2-40B4-BE49-F238E27FC236}">
              <a16:creationId xmlns:a16="http://schemas.microsoft.com/office/drawing/2014/main" id="{7D1E3217-FFD7-4BA4-8B07-3E22AE244C0B}"/>
            </a:ext>
          </a:extLst>
        </xdr:cNvPr>
        <xdr:cNvSpPr/>
      </xdr:nvSpPr>
      <xdr:spPr>
        <a:xfrm rot="11166724" flipH="1">
          <a:off x="5274103" y="4844734"/>
          <a:ext cx="860045" cy="601044"/>
        </a:xfrm>
        <a:prstGeom prst="arc">
          <a:avLst>
            <a:gd name="adj1" fmla="val 14127603"/>
            <a:gd name="adj2" fmla="val 2075296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6</xdr:col>
      <xdr:colOff>1037843</xdr:colOff>
      <xdr:row>21</xdr:row>
      <xdr:rowOff>139345</xdr:rowOff>
    </xdr:to>
    <xdr:grpSp>
      <xdr:nvGrpSpPr>
        <xdr:cNvPr id="2" name="grp_Guide">
          <a:extLst>
            <a:ext uri="{FF2B5EF4-FFF2-40B4-BE49-F238E27FC236}">
              <a16:creationId xmlns:a16="http://schemas.microsoft.com/office/drawing/2014/main" id="{C702F9DE-9552-495E-813B-03D6C79E00DA}"/>
            </a:ext>
          </a:extLst>
        </xdr:cNvPr>
        <xdr:cNvGrpSpPr/>
      </xdr:nvGrpSpPr>
      <xdr:grpSpPr>
        <a:xfrm>
          <a:off x="0" y="0"/>
          <a:ext cx="7781543" cy="4139845"/>
          <a:chOff x="0" y="0"/>
          <a:chExt cx="7781543" cy="4287012"/>
        </a:xfrm>
      </xdr:grpSpPr>
      <xdr:sp macro="" textlink="">
        <xdr:nvSpPr>
          <xdr:cNvPr id="3" name="txt_GuideEn-Tête" descr="One thing to be aware of: If a column field adds a lot of columns to a PivotTable, it will make it very wide. ">
            <a:extLst>
              <a:ext uri="{FF2B5EF4-FFF2-40B4-BE49-F238E27FC236}">
                <a16:creationId xmlns:a16="http://schemas.microsoft.com/office/drawing/2014/main" id="{10AC9A25-5EBB-4478-B2F9-AC38B9C082FC}"/>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Un point à retenir :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Si un champ de colonne ajoute un grand nombre de colonnes à un tableau croisé dynamique, il élargit considérablement celui-ci.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CC39DF34-4194-4987-80FA-F9EF66960C17}"/>
              </a:ext>
            </a:extLst>
          </xdr:cNvPr>
          <xdr:cNvSpPr txBox="1"/>
        </xdr:nvSpPr>
        <xdr:spPr>
          <a:xfrm>
            <a:off x="0" y="3619500"/>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63269EEA-08E6-4328-8B61-C833249BB9FD}"/>
              </a:ext>
            </a:extLst>
          </xdr:cNvPr>
          <xdr:cNvSpPr/>
        </xdr:nvSpPr>
        <xdr:spPr>
          <a:xfrm>
            <a:off x="62611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B251F75F-2568-4051-B479-9B90347C3ECD}"/>
              </a:ext>
            </a:extLst>
          </xdr:cNvPr>
          <xdr:cNvSpPr/>
        </xdr:nvSpPr>
        <xdr:spPr>
          <a:xfrm flipH="1">
            <a:off x="304800" y="3774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0</xdr:col>
      <xdr:colOff>-17548</xdr:colOff>
      <xdr:row>2</xdr:row>
      <xdr:rowOff>61886</xdr:rowOff>
    </xdr:from>
    <xdr:to>
      <xdr:col>0</xdr:col>
      <xdr:colOff>-17548</xdr:colOff>
      <xdr:row>2</xdr:row>
      <xdr:rowOff>61892</xdr:rowOff>
    </xdr:to>
    <xdr:grpSp>
      <xdr:nvGrpSpPr>
        <xdr:cNvPr id="8" name="Groupe 7">
          <a:extLst>
            <a:ext uri="{FF2B5EF4-FFF2-40B4-BE49-F238E27FC236}">
              <a16:creationId xmlns:a16="http://schemas.microsoft.com/office/drawing/2014/main" id="{CAECE02D-00AE-4ADB-BD59-7767CA66B7F3}"/>
            </a:ext>
          </a:extLst>
        </xdr:cNvPr>
        <xdr:cNvGrpSpPr/>
      </xdr:nvGrpSpPr>
      <xdr:grpSpPr>
        <a:xfrm>
          <a:off x="-17548" y="442886"/>
          <a:ext cx="0" cy="6"/>
          <a:chOff x="-15643" y="439076"/>
          <a:chExt cx="0" cy="6"/>
        </a:xfrm>
      </xdr:grpSpPr>
      <xdr:sp macro="" textlink="">
        <xdr:nvSpPr>
          <xdr:cNvPr id="9" name="txt_GuideLégende1">
            <a:extLst>
              <a:ext uri="{FF2B5EF4-FFF2-40B4-BE49-F238E27FC236}">
                <a16:creationId xmlns:a16="http://schemas.microsoft.com/office/drawing/2014/main" id="{2BFFB426-F49C-45E0-87C4-F9CF5281FA3A}"/>
              </a:ext>
            </a:extLst>
          </xdr:cNvPr>
          <xdr:cNvSpPr txBox="1"/>
        </xdr:nvSpPr>
        <xdr:spPr>
          <a:xfrm>
            <a:off x="-17548" y="442886"/>
            <a:ext cx="0" cy="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endParaRPr lang="en-US" sz="1100" noProof="0">
              <a:effectLst/>
              <a:latin typeface="Calibri Light (Headings)"/>
              <a:ea typeface="Calibri" panose="020F0502020204030204" pitchFamily="34" charset="0"/>
              <a:cs typeface="Times New Roman" panose="02020603050405020304" pitchFamily="18" charset="0"/>
            </a:endParaRPr>
          </a:p>
        </xdr:txBody>
      </xdr:sp>
      <xdr:sp macro="" textlink="">
        <xdr:nvSpPr>
          <xdr:cNvPr id="10" name="shp_FlècheCourbé">
            <a:extLst>
              <a:ext uri="{FF2B5EF4-FFF2-40B4-BE49-F238E27FC236}">
                <a16:creationId xmlns:a16="http://schemas.microsoft.com/office/drawing/2014/main" id="{296764EA-EA82-49F7-9005-D54B141D3D3E}"/>
              </a:ext>
            </a:extLst>
          </xdr:cNvPr>
          <xdr:cNvSpPr/>
        </xdr:nvSpPr>
        <xdr:spPr>
          <a:xfrm rot="16841243">
            <a:off x="-17548" y="442892"/>
            <a:ext cx="0" cy="0"/>
          </a:xfrm>
          <a:prstGeom prst="arc">
            <a:avLst>
              <a:gd name="adj1" fmla="val 10800000"/>
              <a:gd name="adj2" fmla="val 0"/>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latin typeface=""/>
            </a:endParaRPr>
          </a:p>
        </xdr:txBody>
      </xdr:sp>
    </xdr:grpSp>
    <xdr:clientData/>
  </xdr:twoCellAnchor>
  <xdr:twoCellAnchor editAs="absolute">
    <xdr:from>
      <xdr:col>2</xdr:col>
      <xdr:colOff>1049655</xdr:colOff>
      <xdr:row>5</xdr:row>
      <xdr:rowOff>57159</xdr:rowOff>
    </xdr:from>
    <xdr:to>
      <xdr:col>6</xdr:col>
      <xdr:colOff>647700</xdr:colOff>
      <xdr:row>10</xdr:row>
      <xdr:rowOff>58174</xdr:rowOff>
    </xdr:to>
    <xdr:grpSp>
      <xdr:nvGrpSpPr>
        <xdr:cNvPr id="11" name="Groupe 10">
          <a:extLst>
            <a:ext uri="{FF2B5EF4-FFF2-40B4-BE49-F238E27FC236}">
              <a16:creationId xmlns:a16="http://schemas.microsoft.com/office/drawing/2014/main" id="{E003AB24-7046-45FE-A81A-3E3F2A8CF4F0}"/>
            </a:ext>
          </a:extLst>
        </xdr:cNvPr>
        <xdr:cNvGrpSpPr/>
      </xdr:nvGrpSpPr>
      <xdr:grpSpPr>
        <a:xfrm>
          <a:off x="2335530" y="1009659"/>
          <a:ext cx="5055870" cy="953515"/>
          <a:chOff x="2335530" y="1009659"/>
          <a:chExt cx="5055870" cy="953515"/>
        </a:xfrm>
      </xdr:grpSpPr>
      <xdr:sp macro="" textlink="">
        <xdr:nvSpPr>
          <xdr:cNvPr id="12" name="txt_GuideLégende1" descr="PivotTable">
            <a:extLst>
              <a:ext uri="{FF2B5EF4-FFF2-40B4-BE49-F238E27FC236}">
                <a16:creationId xmlns:a16="http://schemas.microsoft.com/office/drawing/2014/main" id="{2F2A68CD-C95D-4AB0-9E31-F05A5F3CF08C}"/>
              </a:ext>
            </a:extLst>
          </xdr:cNvPr>
          <xdr:cNvSpPr txBox="1"/>
        </xdr:nvSpPr>
        <xdr:spPr>
          <a:xfrm>
            <a:off x="2668486" y="1009659"/>
            <a:ext cx="4722914" cy="519202"/>
          </a:xfrm>
          <a:prstGeom prst="rect">
            <a:avLst/>
          </a:prstGeom>
          <a:no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fr" sz="1100" noProof="0">
                <a:effectLst/>
                <a:latin typeface="Calibri" panose="020F0502020204030204" pitchFamily="34" charset="0"/>
                <a:ea typeface="Calibri" panose="020F0502020204030204" pitchFamily="34" charset="0"/>
                <a:cs typeface="Calibri" panose="020F0502020204030204" pitchFamily="34" charset="0"/>
              </a:rPr>
              <a:t>Dans cet exemple, le champ de colonne</a:t>
            </a:r>
            <a:r>
              <a:rPr lang="fr" sz="1100" baseline="0" noProof="0">
                <a:effectLst/>
                <a:latin typeface="Calibri" panose="020F0502020204030204" pitchFamily="34" charset="0"/>
                <a:ea typeface="Calibri" panose="020F0502020204030204" pitchFamily="34" charset="0"/>
                <a:cs typeface="Calibri" panose="020F0502020204030204" pitchFamily="34" charset="0"/>
              </a:rPr>
              <a:t> ajouté 20 nouvelles colonnes. Cela fait beaucoup de colonnes ! Cela obligera les personnes à faire défiler beaucoup...</a:t>
            </a:r>
            <a:endParaRPr lang="en-US" sz="1100" noProof="0">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13" name="shp_FlècheCourbé" descr="Arrow">
            <a:extLst>
              <a:ext uri="{FF2B5EF4-FFF2-40B4-BE49-F238E27FC236}">
                <a16:creationId xmlns:a16="http://schemas.microsoft.com/office/drawing/2014/main" id="{A68480EB-355B-4FDE-98F2-64192F138E55}"/>
              </a:ext>
            </a:extLst>
          </xdr:cNvPr>
          <xdr:cNvSpPr/>
        </xdr:nvSpPr>
        <xdr:spPr>
          <a:xfrm rot="16841243">
            <a:off x="2352906" y="1245970"/>
            <a:ext cx="699828" cy="734580"/>
          </a:xfrm>
          <a:prstGeom prst="arc">
            <a:avLst>
              <a:gd name="adj1" fmla="val 15011426"/>
              <a:gd name="adj2" fmla="val 20877560"/>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fLock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6</xdr:col>
      <xdr:colOff>990218</xdr:colOff>
      <xdr:row>36</xdr:row>
      <xdr:rowOff>124593</xdr:rowOff>
    </xdr:to>
    <xdr:grpSp>
      <xdr:nvGrpSpPr>
        <xdr:cNvPr id="2" name="grp_Guide">
          <a:extLst>
            <a:ext uri="{FF2B5EF4-FFF2-40B4-BE49-F238E27FC236}">
              <a16:creationId xmlns:a16="http://schemas.microsoft.com/office/drawing/2014/main" id="{7CE24F74-6F8C-4FF7-BCB9-2AEDE92648E1}"/>
            </a:ext>
          </a:extLst>
        </xdr:cNvPr>
        <xdr:cNvGrpSpPr/>
      </xdr:nvGrpSpPr>
      <xdr:grpSpPr>
        <a:xfrm>
          <a:off x="0" y="0"/>
          <a:ext cx="7781543" cy="6982593"/>
          <a:chOff x="0" y="0"/>
          <a:chExt cx="7781543" cy="7230820"/>
        </a:xfrm>
      </xdr:grpSpPr>
      <xdr:sp macro="" textlink="">
        <xdr:nvSpPr>
          <xdr:cNvPr id="3" name="txt_GuideEn-Tête" descr="But here's an alternative to that: You can use a second row field instead. A second row field will appear indented under the first row field.">
            <a:extLst>
              <a:ext uri="{FF2B5EF4-FFF2-40B4-BE49-F238E27FC236}">
                <a16:creationId xmlns:a16="http://schemas.microsoft.com/office/drawing/2014/main" id="{349B5B71-D13F-4878-A006-A1ECE53E5A9B}"/>
              </a:ext>
            </a:extLst>
          </xdr:cNvPr>
          <xdr:cNvSpPr txBox="1"/>
        </xdr:nvSpPr>
        <xdr:spPr>
          <a:xfrm>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Mais voici une autre manière de procéder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Vous pouvez utiliser un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deuxième champ de ligne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à la place. Un deuxième champ de ligne s’affiche en retrait sous le premier champ de ligne.</a:t>
            </a:r>
            <a:endParaRPr lang="en-US" sz="1500" i="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222D3845-974B-4286-AC7C-6D78C77637AF}"/>
              </a:ext>
            </a:extLst>
          </xdr:cNvPr>
          <xdr:cNvSpPr txBox="1"/>
        </xdr:nvSpPr>
        <xdr:spPr>
          <a:xfrm>
            <a:off x="0" y="6539579"/>
            <a:ext cx="7781543" cy="691241"/>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DE5045C0-0C3D-400E-942C-F4C3D819542D}"/>
              </a:ext>
            </a:extLst>
          </xdr:cNvPr>
          <xdr:cNvSpPr/>
        </xdr:nvSpPr>
        <xdr:spPr>
          <a:xfrm>
            <a:off x="6261100" y="6706891"/>
            <a:ext cx="1207007"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B666F275-2EF6-4EDF-B518-CB6FA09A8B60}"/>
              </a:ext>
            </a:extLst>
          </xdr:cNvPr>
          <xdr:cNvSpPr/>
        </xdr:nvSpPr>
        <xdr:spPr>
          <a:xfrm flipH="1">
            <a:off x="304800" y="6706891"/>
            <a:ext cx="1207007"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2</xdr:col>
      <xdr:colOff>1122564</xdr:colOff>
      <xdr:row>5</xdr:row>
      <xdr:rowOff>59056</xdr:rowOff>
    </xdr:from>
    <xdr:to>
      <xdr:col>6</xdr:col>
      <xdr:colOff>949209</xdr:colOff>
      <xdr:row>6</xdr:row>
      <xdr:rowOff>171105</xdr:rowOff>
    </xdr:to>
    <xdr:sp macro="" textlink="">
      <xdr:nvSpPr>
        <xdr:cNvPr id="8" name="Texte de conseil 23">
          <a:extLst>
            <a:ext uri="{FF2B5EF4-FFF2-40B4-BE49-F238E27FC236}">
              <a16:creationId xmlns:a16="http://schemas.microsoft.com/office/drawing/2014/main" id="{932B2078-4E8E-4084-8AB8-A8B6B82D3DAD}"/>
            </a:ext>
          </a:extLst>
        </xdr:cNvPr>
        <xdr:cNvSpPr txBox="1"/>
      </xdr:nvSpPr>
      <xdr:spPr>
        <a:xfrm>
          <a:off x="2341764" y="1011556"/>
          <a:ext cx="5398770" cy="302549"/>
        </a:xfrm>
        <a:prstGeom prst="rect">
          <a:avLst/>
        </a:prstGeom>
        <a:solidFill>
          <a:schemeClr val="bg1"/>
        </a:solidFill>
        <a:ln w="9525">
          <a:noFill/>
          <a:miter lim="800000"/>
          <a:headEnd/>
          <a:tailEnd/>
        </a:ln>
      </xdr:spPr>
      <xdr:txBody>
        <a:bodyPr rot="0" vert="horz" wrap="square" lIns="91440" tIns="45720" rIns="91440" bIns="45720" rtlCol="0" anchor="ctr" anchorCtr="0">
          <a:noAutofit/>
        </a:bodyPr>
        <a:lstStyle/>
        <a:p>
          <a:pPr rtl="0" eaLnBrk="1" fontAlgn="auto" latinLnBrk="0" hangingPunct="1"/>
          <a:endParaRPr lang="sq-AL">
            <a:effectLst/>
          </a:endParaRPr>
        </a:p>
      </xdr:txBody>
    </xdr:sp>
    <xdr:clientData/>
  </xdr:twoCellAnchor>
  <xdr:twoCellAnchor editAs="absolute">
    <xdr:from>
      <xdr:col>0</xdr:col>
      <xdr:colOff>419101</xdr:colOff>
      <xdr:row>6</xdr:row>
      <xdr:rowOff>167641</xdr:rowOff>
    </xdr:from>
    <xdr:to>
      <xdr:col>2</xdr:col>
      <xdr:colOff>807721</xdr:colOff>
      <xdr:row>8</xdr:row>
      <xdr:rowOff>79665</xdr:rowOff>
    </xdr:to>
    <xdr:sp macro="" textlink="">
      <xdr:nvSpPr>
        <xdr:cNvPr id="9" name="Texte de conseil 23" descr="Tip text &quot;A row field breaks down...&quot;&#10;">
          <a:extLst>
            <a:ext uri="{FF2B5EF4-FFF2-40B4-BE49-F238E27FC236}">
              <a16:creationId xmlns:a16="http://schemas.microsoft.com/office/drawing/2014/main" id="{B7089344-C748-4648-A74B-62BE25D438A2}"/>
            </a:ext>
          </a:extLst>
        </xdr:cNvPr>
        <xdr:cNvSpPr txBox="1"/>
      </xdr:nvSpPr>
      <xdr:spPr>
        <a:xfrm>
          <a:off x="419101" y="1310641"/>
          <a:ext cx="1607820" cy="293024"/>
        </a:xfrm>
        <a:prstGeom prst="rect">
          <a:avLst/>
        </a:prstGeom>
        <a:noFill/>
        <a:ln w="9525">
          <a:noFill/>
          <a:miter lim="800000"/>
          <a:headEnd/>
          <a:tailEnd/>
        </a:ln>
      </xdr:spPr>
      <xdr:txBody>
        <a:bodyPr rot="0" vert="horz" wrap="square" lIns="91440" tIns="45720" rIns="91440" bIns="45720" rtlCol="0" anchor="ctr" anchorCtr="0">
          <a:noAutofit/>
        </a:bodyPr>
        <a:lstStyle/>
        <a:p>
          <a:pPr algn="ctr" rtl="0" eaLnBrk="1" fontAlgn="auto" latinLnBrk="0" hangingPunct="1"/>
          <a:endParaRPr lang="en-US" sz="1100" b="0" i="0" baseline="0">
            <a:effectLst/>
            <a:latin typeface="Calibri" panose="020F0502020204030204" pitchFamily="34" charset="0"/>
            <a:ea typeface="+mn-ea"/>
            <a:cs typeface="Calibri" panose="020F0502020204030204" pitchFamily="34" charset="0"/>
          </a:endParaRPr>
        </a:p>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Premier champ de ligne</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1</xdr:col>
      <xdr:colOff>441776</xdr:colOff>
      <xdr:row>8</xdr:row>
      <xdr:rowOff>134251</xdr:rowOff>
    </xdr:from>
    <xdr:to>
      <xdr:col>3</xdr:col>
      <xdr:colOff>1163858</xdr:colOff>
      <xdr:row>15</xdr:row>
      <xdr:rowOff>134802</xdr:rowOff>
    </xdr:to>
    <xdr:sp macro="" textlink="">
      <xdr:nvSpPr>
        <xdr:cNvPr id="10" name="shp_FlècheCourbé">
          <a:extLst>
            <a:ext uri="{FF2B5EF4-FFF2-40B4-BE49-F238E27FC236}">
              <a16:creationId xmlns:a16="http://schemas.microsoft.com/office/drawing/2014/main" id="{584904F7-B0B4-4570-83D8-C3F404A70E3A}"/>
            </a:ext>
          </a:extLst>
        </xdr:cNvPr>
        <xdr:cNvSpPr/>
      </xdr:nvSpPr>
      <xdr:spPr>
        <a:xfrm rot="6645800" flipV="1">
          <a:off x="1693129" y="1016498"/>
          <a:ext cx="1334051" cy="2617557"/>
        </a:xfrm>
        <a:prstGeom prst="arc">
          <a:avLst>
            <a:gd name="adj1" fmla="val 11796840"/>
            <a:gd name="adj2" fmla="val 13141628"/>
          </a:avLst>
        </a:prstGeom>
        <a:ln w="19050">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editAs="absolute">
    <xdr:from>
      <xdr:col>0</xdr:col>
      <xdr:colOff>342900</xdr:colOff>
      <xdr:row>9</xdr:row>
      <xdr:rowOff>104777</xdr:rowOff>
    </xdr:from>
    <xdr:to>
      <xdr:col>2</xdr:col>
      <xdr:colOff>807720</xdr:colOff>
      <xdr:row>11</xdr:row>
      <xdr:rowOff>35851</xdr:rowOff>
    </xdr:to>
    <xdr:sp macro="" textlink="">
      <xdr:nvSpPr>
        <xdr:cNvPr id="11" name="Texte de conseil 24" descr="Second row field ">
          <a:extLst>
            <a:ext uri="{FF2B5EF4-FFF2-40B4-BE49-F238E27FC236}">
              <a16:creationId xmlns:a16="http://schemas.microsoft.com/office/drawing/2014/main" id="{6130BF6A-5E1E-41DE-B923-4A42D8188AAD}"/>
            </a:ext>
          </a:extLst>
        </xdr:cNvPr>
        <xdr:cNvSpPr txBox="1"/>
      </xdr:nvSpPr>
      <xdr:spPr>
        <a:xfrm>
          <a:off x="342900" y="1819277"/>
          <a:ext cx="1684020" cy="312074"/>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Deuxième champ de ligne </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1</xdr:col>
      <xdr:colOff>173355</xdr:colOff>
      <xdr:row>14</xdr:row>
      <xdr:rowOff>169545</xdr:rowOff>
    </xdr:from>
    <xdr:to>
      <xdr:col>2</xdr:col>
      <xdr:colOff>1160146</xdr:colOff>
      <xdr:row>18</xdr:row>
      <xdr:rowOff>137159</xdr:rowOff>
    </xdr:to>
    <xdr:sp macro="" textlink="">
      <xdr:nvSpPr>
        <xdr:cNvPr id="12" name="Texte de conseil 23" descr="Tip text &quot;A row field breaks down...&quot;&#10;">
          <a:extLst>
            <a:ext uri="{FF2B5EF4-FFF2-40B4-BE49-F238E27FC236}">
              <a16:creationId xmlns:a16="http://schemas.microsoft.com/office/drawing/2014/main" id="{FF91A8B1-3C72-4C3D-8178-B5AEA5CFE40B}"/>
            </a:ext>
          </a:extLst>
        </xdr:cNvPr>
        <xdr:cNvSpPr txBox="1"/>
      </xdr:nvSpPr>
      <xdr:spPr>
        <a:xfrm>
          <a:off x="782955" y="2836545"/>
          <a:ext cx="1596391" cy="729614"/>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endParaRPr lang="sq-AL" i="0">
            <a:effectLst/>
          </a:endParaRPr>
        </a:p>
      </xdr:txBody>
    </xdr:sp>
    <xdr:clientData/>
  </xdr:twoCellAnchor>
  <xdr:twoCellAnchor editAs="absolute">
    <xdr:from>
      <xdr:col>2</xdr:col>
      <xdr:colOff>914400</xdr:colOff>
      <xdr:row>9</xdr:row>
      <xdr:rowOff>59055</xdr:rowOff>
    </xdr:from>
    <xdr:to>
      <xdr:col>2</xdr:col>
      <xdr:colOff>1190625</xdr:colOff>
      <xdr:row>11</xdr:row>
      <xdr:rowOff>133350</xdr:rowOff>
    </xdr:to>
    <xdr:sp macro="" textlink="">
      <xdr:nvSpPr>
        <xdr:cNvPr id="13" name="shp_AccoladeBas">
          <a:extLst>
            <a:ext uri="{FF2B5EF4-FFF2-40B4-BE49-F238E27FC236}">
              <a16:creationId xmlns:a16="http://schemas.microsoft.com/office/drawing/2014/main" id="{9115AEF5-EC57-43B8-B338-3EECF2742EC4}"/>
            </a:ext>
          </a:extLst>
        </xdr:cNvPr>
        <xdr:cNvSpPr/>
      </xdr:nvSpPr>
      <xdr:spPr>
        <a:xfrm>
          <a:off x="2133600" y="1773555"/>
          <a:ext cx="276225" cy="455295"/>
        </a:xfrm>
        <a:prstGeom prst="leftBrace">
          <a:avLst>
            <a:gd name="adj1" fmla="val 34667"/>
            <a:gd name="adj2" fmla="val 45646"/>
          </a:avLst>
        </a:prstGeom>
        <a:ln w="19050">
          <a:prstDash val="sysDash"/>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clientData/>
  </xdr:twoCellAnchor>
  <xdr:twoCellAnchor editAs="absolute">
    <xdr:from>
      <xdr:col>5</xdr:col>
      <xdr:colOff>179070</xdr:colOff>
      <xdr:row>9</xdr:row>
      <xdr:rowOff>178372</xdr:rowOff>
    </xdr:from>
    <xdr:to>
      <xdr:col>6</xdr:col>
      <xdr:colOff>1028701</xdr:colOff>
      <xdr:row>17</xdr:row>
      <xdr:rowOff>91443</xdr:rowOff>
    </xdr:to>
    <xdr:grpSp>
      <xdr:nvGrpSpPr>
        <xdr:cNvPr id="14" name="Groupe 13">
          <a:extLst>
            <a:ext uri="{FF2B5EF4-FFF2-40B4-BE49-F238E27FC236}">
              <a16:creationId xmlns:a16="http://schemas.microsoft.com/office/drawing/2014/main" id="{970531CE-648C-4A09-8FE6-34518F26F23F}"/>
            </a:ext>
          </a:extLst>
        </xdr:cNvPr>
        <xdr:cNvGrpSpPr/>
      </xdr:nvGrpSpPr>
      <xdr:grpSpPr>
        <a:xfrm>
          <a:off x="5903595" y="1892872"/>
          <a:ext cx="1916431" cy="1437071"/>
          <a:chOff x="5589270" y="1892872"/>
          <a:chExt cx="1916431" cy="1437071"/>
        </a:xfrm>
      </xdr:grpSpPr>
      <xdr:sp macro="" textlink="">
        <xdr:nvSpPr>
          <xdr:cNvPr id="15" name="BON À SAVOIR - Étape" descr="GOOD TO KNOW&#10;A second row field makes a vertically-oriented PivotTable rather than horizontal. Some people find vertical PivotTables easer to read because they don't require as much scrolling from side-to-side.">
            <a:extLst>
              <a:ext uri="{FF2B5EF4-FFF2-40B4-BE49-F238E27FC236}">
                <a16:creationId xmlns:a16="http://schemas.microsoft.com/office/drawing/2014/main" id="{47A0F997-2D04-4A29-BAB1-09689286B1CE}"/>
              </a:ext>
            </a:extLst>
          </xdr:cNvPr>
          <xdr:cNvSpPr txBox="1"/>
        </xdr:nvSpPr>
        <xdr:spPr>
          <a:xfrm>
            <a:off x="5839053" y="1907205"/>
            <a:ext cx="1666648" cy="14227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Light" panose="020F0302020204030204" pitchFamily="34" charset="0"/>
              </a:rPr>
              <a:t>BON À SAVOIR</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Un deuxième champ de ligne produit un tableau croisé dynamique orienté verticalement plutôt qu’horizontalement. Certains personnes trouvent qu’un tableau croisé dynamique vertical est plus lisible, car il ne nécessite pas autant de défilement latéral.</a:t>
            </a:r>
            <a:endParaRPr lang="en-US" sz="1100" b="0">
              <a:solidFill>
                <a:sysClr val="windowText" lastClr="000000"/>
              </a:solidFill>
              <a:effectLst/>
              <a:latin typeface="+mn-lt"/>
              <a:cs typeface="Calibri" panose="020F0502020204030204" pitchFamily="34" charset="0"/>
            </a:endParaRPr>
          </a:p>
        </xdr:txBody>
      </xdr:sp>
      <xdr:pic>
        <xdr:nvPicPr>
          <xdr:cNvPr id="16" name="BON À SAVOIR - Lunettes">
            <a:extLst>
              <a:ext uri="{FF2B5EF4-FFF2-40B4-BE49-F238E27FC236}">
                <a16:creationId xmlns:a16="http://schemas.microsoft.com/office/drawing/2014/main" id="{7123E362-E055-4C97-BF78-CAA74C34207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5589270" y="1892872"/>
            <a:ext cx="305548" cy="305548"/>
          </a:xfrm>
          <a:prstGeom prst="rect">
            <a:avLst/>
          </a:prstGeom>
        </xdr:spPr>
      </xdr:pic>
    </xdr:grpSp>
    <xdr:clientData fLocksWithSheet="0"/>
  </xdr:twoCellAnchor>
  <xdr:twoCellAnchor editAs="absolute">
    <xdr:from>
      <xdr:col>0</xdr:col>
      <xdr:colOff>371475</xdr:colOff>
      <xdr:row>10</xdr:row>
      <xdr:rowOff>177166</xdr:rowOff>
    </xdr:from>
    <xdr:to>
      <xdr:col>2</xdr:col>
      <xdr:colOff>807720</xdr:colOff>
      <xdr:row>12</xdr:row>
      <xdr:rowOff>89190</xdr:rowOff>
    </xdr:to>
    <xdr:sp macro="" textlink="">
      <xdr:nvSpPr>
        <xdr:cNvPr id="17" name="Texte de conseil 25" descr="&#10;First row field">
          <a:extLst>
            <a:ext uri="{FF2B5EF4-FFF2-40B4-BE49-F238E27FC236}">
              <a16:creationId xmlns:a16="http://schemas.microsoft.com/office/drawing/2014/main" id="{A7578672-EEB9-45C5-9904-2CD5F5823ECB}"/>
            </a:ext>
          </a:extLst>
        </xdr:cNvPr>
        <xdr:cNvSpPr txBox="1"/>
      </xdr:nvSpPr>
      <xdr:spPr>
        <a:xfrm>
          <a:off x="371475" y="2082166"/>
          <a:ext cx="1655445" cy="293024"/>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
Premier champ de ligne</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1</xdr:col>
      <xdr:colOff>441777</xdr:colOff>
      <xdr:row>12</xdr:row>
      <xdr:rowOff>145681</xdr:rowOff>
    </xdr:from>
    <xdr:to>
      <xdr:col>3</xdr:col>
      <xdr:colOff>1161954</xdr:colOff>
      <xdr:row>19</xdr:row>
      <xdr:rowOff>144327</xdr:rowOff>
    </xdr:to>
    <xdr:sp macro="" textlink="">
      <xdr:nvSpPr>
        <xdr:cNvPr id="18" name="shp_FlècheCourbé" descr="Arrow">
          <a:extLst>
            <a:ext uri="{FF2B5EF4-FFF2-40B4-BE49-F238E27FC236}">
              <a16:creationId xmlns:a16="http://schemas.microsoft.com/office/drawing/2014/main" id="{26BF9689-B08C-4281-8FC2-FDB5364E194C}"/>
            </a:ext>
          </a:extLst>
        </xdr:cNvPr>
        <xdr:cNvSpPr/>
      </xdr:nvSpPr>
      <xdr:spPr>
        <a:xfrm rot="6645800" flipV="1">
          <a:off x="1693130" y="1789928"/>
          <a:ext cx="1332146" cy="2615652"/>
        </a:xfrm>
        <a:prstGeom prst="arc">
          <a:avLst>
            <a:gd name="adj1" fmla="val 11796840"/>
            <a:gd name="adj2" fmla="val 13141628"/>
          </a:avLst>
        </a:prstGeom>
        <a:ln w="19050">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editAs="absolute">
    <xdr:from>
      <xdr:col>0</xdr:col>
      <xdr:colOff>179667</xdr:colOff>
      <xdr:row>16</xdr:row>
      <xdr:rowOff>28575</xdr:rowOff>
    </xdr:from>
    <xdr:to>
      <xdr:col>2</xdr:col>
      <xdr:colOff>807720</xdr:colOff>
      <xdr:row>17</xdr:row>
      <xdr:rowOff>113954</xdr:rowOff>
    </xdr:to>
    <xdr:sp macro="" textlink="">
      <xdr:nvSpPr>
        <xdr:cNvPr id="19" name="Texte de conseil 26" descr="Second row field ">
          <a:extLst>
            <a:ext uri="{FF2B5EF4-FFF2-40B4-BE49-F238E27FC236}">
              <a16:creationId xmlns:a16="http://schemas.microsoft.com/office/drawing/2014/main" id="{9946C64C-8501-4A5C-928E-583376821E6B}"/>
            </a:ext>
          </a:extLst>
        </xdr:cNvPr>
        <xdr:cNvSpPr txBox="1"/>
      </xdr:nvSpPr>
      <xdr:spPr>
        <a:xfrm>
          <a:off x="179667" y="3076575"/>
          <a:ext cx="1847253" cy="275879"/>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Deuxième champ de ligne </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2</xdr:col>
      <xdr:colOff>914400</xdr:colOff>
      <xdr:row>13</xdr:row>
      <xdr:rowOff>104775</xdr:rowOff>
    </xdr:from>
    <xdr:to>
      <xdr:col>2</xdr:col>
      <xdr:colOff>1216132</xdr:colOff>
      <xdr:row>20</xdr:row>
      <xdr:rowOff>91440</xdr:rowOff>
    </xdr:to>
    <xdr:sp macro="" textlink="">
      <xdr:nvSpPr>
        <xdr:cNvPr id="20" name="shp_AccoladeBas">
          <a:extLst>
            <a:ext uri="{FF2B5EF4-FFF2-40B4-BE49-F238E27FC236}">
              <a16:creationId xmlns:a16="http://schemas.microsoft.com/office/drawing/2014/main" id="{81E8B95A-9440-4A59-B6DF-EA9A9C99956E}"/>
            </a:ext>
          </a:extLst>
        </xdr:cNvPr>
        <xdr:cNvSpPr/>
      </xdr:nvSpPr>
      <xdr:spPr>
        <a:xfrm>
          <a:off x="2133600" y="2581275"/>
          <a:ext cx="301732" cy="1320165"/>
        </a:xfrm>
        <a:prstGeom prst="leftBrace">
          <a:avLst>
            <a:gd name="adj1" fmla="val 34667"/>
            <a:gd name="adj2" fmla="val 48452"/>
          </a:avLst>
        </a:prstGeom>
        <a:ln w="19050">
          <a:prstDash val="sysDash"/>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clientData/>
  </xdr:twoCellAnchor>
  <xdr:twoCellAnchor editAs="absolute">
    <xdr:from>
      <xdr:col>0</xdr:col>
      <xdr:colOff>371475</xdr:colOff>
      <xdr:row>19</xdr:row>
      <xdr:rowOff>126807</xdr:rowOff>
    </xdr:from>
    <xdr:to>
      <xdr:col>2</xdr:col>
      <xdr:colOff>807720</xdr:colOff>
      <xdr:row>21</xdr:row>
      <xdr:rowOff>50261</xdr:rowOff>
    </xdr:to>
    <xdr:sp macro="" textlink="">
      <xdr:nvSpPr>
        <xdr:cNvPr id="21" name="Texte de conseil 27" descr="&#10;First row field">
          <a:extLst>
            <a:ext uri="{FF2B5EF4-FFF2-40B4-BE49-F238E27FC236}">
              <a16:creationId xmlns:a16="http://schemas.microsoft.com/office/drawing/2014/main" id="{CB4CD197-D708-4FB3-B2E0-483F61A7C093}"/>
            </a:ext>
          </a:extLst>
        </xdr:cNvPr>
        <xdr:cNvSpPr txBox="1"/>
      </xdr:nvSpPr>
      <xdr:spPr>
        <a:xfrm>
          <a:off x="371475" y="3746307"/>
          <a:ext cx="1655445" cy="304454"/>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
Premier champ de ligne</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1</xdr:col>
      <xdr:colOff>437966</xdr:colOff>
      <xdr:row>21</xdr:row>
      <xdr:rowOff>120087</xdr:rowOff>
    </xdr:from>
    <xdr:to>
      <xdr:col>3</xdr:col>
      <xdr:colOff>1165763</xdr:colOff>
      <xdr:row>28</xdr:row>
      <xdr:rowOff>88252</xdr:rowOff>
    </xdr:to>
    <xdr:sp macro="" textlink="">
      <xdr:nvSpPr>
        <xdr:cNvPr id="22" name="shp_FlècheCourbé" descr="Arrow">
          <a:extLst>
            <a:ext uri="{FF2B5EF4-FFF2-40B4-BE49-F238E27FC236}">
              <a16:creationId xmlns:a16="http://schemas.microsoft.com/office/drawing/2014/main" id="{7F323653-F9C4-468F-91C5-A6BB34EFBA5E}"/>
            </a:ext>
          </a:extLst>
        </xdr:cNvPr>
        <xdr:cNvSpPr/>
      </xdr:nvSpPr>
      <xdr:spPr>
        <a:xfrm rot="6645800" flipV="1">
          <a:off x="1708369" y="3459784"/>
          <a:ext cx="1301665" cy="2623272"/>
        </a:xfrm>
        <a:prstGeom prst="arc">
          <a:avLst>
            <a:gd name="adj1" fmla="val 11796840"/>
            <a:gd name="adj2" fmla="val 13141628"/>
          </a:avLst>
        </a:prstGeom>
        <a:ln w="19050">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editAs="absolute">
    <xdr:from>
      <xdr:col>0</xdr:col>
      <xdr:colOff>266700</xdr:colOff>
      <xdr:row>25</xdr:row>
      <xdr:rowOff>78934</xdr:rowOff>
    </xdr:from>
    <xdr:to>
      <xdr:col>2</xdr:col>
      <xdr:colOff>807721</xdr:colOff>
      <xdr:row>27</xdr:row>
      <xdr:rowOff>13002</xdr:rowOff>
    </xdr:to>
    <xdr:sp macro="" textlink="">
      <xdr:nvSpPr>
        <xdr:cNvPr id="23" name="Texte de conseil 28" descr="Second row field ">
          <a:extLst>
            <a:ext uri="{FF2B5EF4-FFF2-40B4-BE49-F238E27FC236}">
              <a16:creationId xmlns:a16="http://schemas.microsoft.com/office/drawing/2014/main" id="{5C61B726-BE65-46DC-A58E-E6F34F9ED647}"/>
            </a:ext>
          </a:extLst>
        </xdr:cNvPr>
        <xdr:cNvSpPr txBox="1"/>
      </xdr:nvSpPr>
      <xdr:spPr>
        <a:xfrm>
          <a:off x="266700" y="4841434"/>
          <a:ext cx="1760221" cy="315068"/>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Deuxième champ de ligne </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2</xdr:col>
      <xdr:colOff>914400</xdr:colOff>
      <xdr:row>22</xdr:row>
      <xdr:rowOff>102872</xdr:rowOff>
    </xdr:from>
    <xdr:to>
      <xdr:col>2</xdr:col>
      <xdr:colOff>1216132</xdr:colOff>
      <xdr:row>30</xdr:row>
      <xdr:rowOff>66676</xdr:rowOff>
    </xdr:to>
    <xdr:sp macro="" textlink="">
      <xdr:nvSpPr>
        <xdr:cNvPr id="24" name="shp_AccoladeBas">
          <a:extLst>
            <a:ext uri="{FF2B5EF4-FFF2-40B4-BE49-F238E27FC236}">
              <a16:creationId xmlns:a16="http://schemas.microsoft.com/office/drawing/2014/main" id="{09B9819B-DC09-48A8-BA13-8814AD94C4D4}"/>
            </a:ext>
          </a:extLst>
        </xdr:cNvPr>
        <xdr:cNvSpPr/>
      </xdr:nvSpPr>
      <xdr:spPr>
        <a:xfrm>
          <a:off x="2133600" y="4293872"/>
          <a:ext cx="301732" cy="1487804"/>
        </a:xfrm>
        <a:prstGeom prst="leftBrace">
          <a:avLst>
            <a:gd name="adj1" fmla="val 34667"/>
            <a:gd name="adj2" fmla="val 47807"/>
          </a:avLst>
        </a:prstGeom>
        <a:ln w="19050">
          <a:prstDash val="sysDash"/>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clientData/>
  </xdr:twoCellAnchor>
  <xdr:twoCellAnchor editAs="absolute">
    <xdr:from>
      <xdr:col>5</xdr:col>
      <xdr:colOff>133350</xdr:colOff>
      <xdr:row>23</xdr:row>
      <xdr:rowOff>38100</xdr:rowOff>
    </xdr:from>
    <xdr:to>
      <xdr:col>6</xdr:col>
      <xdr:colOff>1009651</xdr:colOff>
      <xdr:row>28</xdr:row>
      <xdr:rowOff>41813</xdr:rowOff>
    </xdr:to>
    <xdr:grpSp>
      <xdr:nvGrpSpPr>
        <xdr:cNvPr id="25" name="Groupe 24">
          <a:extLst>
            <a:ext uri="{FF2B5EF4-FFF2-40B4-BE49-F238E27FC236}">
              <a16:creationId xmlns:a16="http://schemas.microsoft.com/office/drawing/2014/main" id="{630835DB-F3CE-4046-8FAA-EB8231A1315D}"/>
            </a:ext>
          </a:extLst>
        </xdr:cNvPr>
        <xdr:cNvGrpSpPr/>
      </xdr:nvGrpSpPr>
      <xdr:grpSpPr>
        <a:xfrm>
          <a:off x="5857875" y="4419600"/>
          <a:ext cx="1943101" cy="956213"/>
          <a:chOff x="5953125" y="3810000"/>
          <a:chExt cx="1943101" cy="956213"/>
        </a:xfrm>
      </xdr:grpSpPr>
      <xdr:pic>
        <xdr:nvPicPr>
          <xdr:cNvPr id="26" name="Graphisme 3">
            <a:extLst>
              <a:ext uri="{FF2B5EF4-FFF2-40B4-BE49-F238E27FC236}">
                <a16:creationId xmlns:a16="http://schemas.microsoft.com/office/drawing/2014/main" id="{10724963-B340-4ED2-BFBB-A9290D38A5C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019391" y="3952317"/>
            <a:ext cx="244677" cy="244677"/>
          </a:xfrm>
          <a:prstGeom prst="rect">
            <a:avLst/>
          </a:prstGeom>
        </xdr:spPr>
      </xdr:pic>
      <xdr:sp macro="" textlink="">
        <xdr:nvSpPr>
          <xdr:cNvPr id="27" name="Bulle narrative: Ovale 26">
            <a:extLst>
              <a:ext uri="{FF2B5EF4-FFF2-40B4-BE49-F238E27FC236}">
                <a16:creationId xmlns:a16="http://schemas.microsoft.com/office/drawing/2014/main" id="{77CA34B3-3BCA-445B-AE3E-66A59BDD5551}"/>
              </a:ext>
            </a:extLst>
          </xdr:cNvPr>
          <xdr:cNvSpPr/>
        </xdr:nvSpPr>
        <xdr:spPr>
          <a:xfrm flipH="1">
            <a:off x="5953125" y="3881503"/>
            <a:ext cx="132534" cy="110098"/>
          </a:xfrm>
          <a:prstGeom prst="wedgeEllipseCallout">
            <a:avLst>
              <a:gd name="adj1" fmla="val -53664"/>
              <a:gd name="adj2" fmla="val 94316"/>
            </a:avLst>
          </a:prstGeom>
          <a:solidFill>
            <a:schemeClr val="accent2">
              <a:lumMod val="60000"/>
              <a:lumOff val="40000"/>
            </a:schemeClr>
          </a:solidFill>
          <a:ln w="3870">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endParaRPr lang="en-US"/>
          </a:p>
        </xdr:txBody>
      </xdr:sp>
      <xdr:sp macro="" textlink="">
        <xdr:nvSpPr>
          <xdr:cNvPr id="28" name="PARLER LE LANGAGE D’EXCEL - Étape" descr="EXCEL SPEAK&#10;Sometimes people call a second row field a &quot;secondary row field.&quot;">
            <a:extLst>
              <a:ext uri="{FF2B5EF4-FFF2-40B4-BE49-F238E27FC236}">
                <a16:creationId xmlns:a16="http://schemas.microsoft.com/office/drawing/2014/main" id="{684305F0-B9C0-445D-B589-DD93455181D0}"/>
              </a:ext>
            </a:extLst>
          </xdr:cNvPr>
          <xdr:cNvSpPr txBox="1"/>
        </xdr:nvSpPr>
        <xdr:spPr>
          <a:xfrm>
            <a:off x="6195756" y="3810000"/>
            <a:ext cx="1700470" cy="9562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Semibold" panose="020B0702040204020203" pitchFamily="34" charset="0"/>
              </a:rPr>
              <a:t>PARLER LE LANGAGE D’EXCEL</a:t>
            </a:r>
            <a:r>
              <a:rPr lang="fr" sz="1100" b="1" kern="0">
                <a:solidFill>
                  <a:srgbClr val="ED7D31">
                    <a:lumMod val="60000"/>
                    <a:lumOff val="40000"/>
                  </a:srgbClr>
                </a:solidFill>
                <a:latin typeface="+mj-lt"/>
                <a:ea typeface="Segoe UI" pitchFamily="34" charset="0"/>
                <a:cs typeface="Segoe UI Semibold" panose="020B0702040204020203" pitchFamily="34" charset="0"/>
              </a:rPr>
              <a:t>
</a:t>
            </a:r>
            <a:r>
              <a:rPr lang="fr" sz="1100" b="0" kern="0">
                <a:solidFill>
                  <a:sysClr val="windowText" lastClr="000000"/>
                </a:solidFill>
                <a:latin typeface="+mn-lt"/>
                <a:ea typeface="Segoe UI" pitchFamily="34" charset="0"/>
                <a:cs typeface="Segoe UI Semibold" panose="020B0702040204020203" pitchFamily="34" charset="0"/>
              </a:rPr>
              <a:t>Certaines personnes appellent un deuxième champ de ligne « champ de ligne secondaire ».</a:t>
            </a:r>
          </a:p>
        </xdr:txBody>
      </xdr:sp>
    </xdr:grpSp>
    <xdr:clientData fLock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466343</xdr:colOff>
      <xdr:row>36</xdr:row>
      <xdr:rowOff>96025</xdr:rowOff>
    </xdr:to>
    <xdr:grpSp>
      <xdr:nvGrpSpPr>
        <xdr:cNvPr id="2" name="Groupe 1">
          <a:extLst>
            <a:ext uri="{FF2B5EF4-FFF2-40B4-BE49-F238E27FC236}">
              <a16:creationId xmlns:a16="http://schemas.microsoft.com/office/drawing/2014/main" id="{9C85796B-92D2-4935-9D7C-1B7D8DF135F2}"/>
            </a:ext>
          </a:extLst>
        </xdr:cNvPr>
        <xdr:cNvGrpSpPr/>
      </xdr:nvGrpSpPr>
      <xdr:grpSpPr>
        <a:xfrm>
          <a:off x="0" y="0"/>
          <a:ext cx="7781543" cy="6954025"/>
          <a:chOff x="0" y="0"/>
          <a:chExt cx="7781543" cy="6954025"/>
        </a:xfrm>
      </xdr:grpSpPr>
      <xdr:sp macro="" textlink="">
        <xdr:nvSpPr>
          <xdr:cNvPr id="3" name="txt_GuideEn-Tête" descr="On the next sheet you'll add a second row field. And you'll do that by dragging the Type field under the Buyer field.">
            <a:extLst>
              <a:ext uri="{FF2B5EF4-FFF2-40B4-BE49-F238E27FC236}">
                <a16:creationId xmlns:a16="http://schemas.microsoft.com/office/drawing/2014/main" id="{DED3A312-0337-44C4-8D5E-BE0AC24A4466}"/>
              </a:ext>
            </a:extLst>
          </xdr:cNvPr>
          <xdr:cNvSpPr txBox="1"/>
        </xdr:nvSpPr>
        <xdr:spPr>
          <a:xfrm>
            <a:off x="0" y="0"/>
            <a:ext cx="7781543" cy="76821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Sur la feuille suivante, vous allez ajouter un deuxième champ de ligne.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Pour cela, faites glisser le champ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Type</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sous le champ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Acheteur</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a:t>
            </a:r>
          </a:p>
        </xdr:txBody>
      </xdr:sp>
      <xdr:sp macro="" textlink="">
        <xdr:nvSpPr>
          <xdr:cNvPr id="4" name="txt_GuidePiedDePage">
            <a:extLst>
              <a:ext uri="{FF2B5EF4-FFF2-40B4-BE49-F238E27FC236}">
                <a16:creationId xmlns:a16="http://schemas.microsoft.com/office/drawing/2014/main" id="{B4E80652-A5E7-4718-A52E-BD1821A95F7A}"/>
              </a:ext>
            </a:extLst>
          </xdr:cNvPr>
          <xdr:cNvSpPr txBox="1"/>
        </xdr:nvSpPr>
        <xdr:spPr>
          <a:xfrm>
            <a:off x="0" y="6286513"/>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xdr:nvSpPr>
          <xdr:cNvPr id="5"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9B0D9D53-B54E-4C12-8059-B8B7B32E2019}"/>
              </a:ext>
            </a:extLst>
          </xdr:cNvPr>
          <xdr:cNvSpPr/>
        </xdr:nvSpPr>
        <xdr:spPr>
          <a:xfrm>
            <a:off x="6261100" y="6448082"/>
            <a:ext cx="1207008" cy="344374"/>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C81B3260-037F-4C93-AEA7-4333B6D144E1}"/>
              </a:ext>
            </a:extLst>
          </xdr:cNvPr>
          <xdr:cNvSpPr/>
        </xdr:nvSpPr>
        <xdr:spPr>
          <a:xfrm flipH="1">
            <a:off x="304800" y="6448082"/>
            <a:ext cx="1207008" cy="344374"/>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oneCell">
    <xdr:from>
      <xdr:col>4</xdr:col>
      <xdr:colOff>61720</xdr:colOff>
      <xdr:row>5</xdr:row>
      <xdr:rowOff>184294</xdr:rowOff>
    </xdr:from>
    <xdr:to>
      <xdr:col>8</xdr:col>
      <xdr:colOff>571005</xdr:colOff>
      <xdr:row>31</xdr:row>
      <xdr:rowOff>19050</xdr:rowOff>
    </xdr:to>
    <xdr:pic>
      <xdr:nvPicPr>
        <xdr:cNvPr id="8" name="Image 7">
          <a:extLst>
            <a:ext uri="{FF2B5EF4-FFF2-40B4-BE49-F238E27FC236}">
              <a16:creationId xmlns:a16="http://schemas.microsoft.com/office/drawing/2014/main" id="{FF6CC221-8892-463E-B141-1323334F6DD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500120" y="1136794"/>
          <a:ext cx="2947685" cy="478775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481615</xdr:colOff>
      <xdr:row>3</xdr:row>
      <xdr:rowOff>17040</xdr:rowOff>
    </xdr:from>
    <xdr:to>
      <xdr:col>1</xdr:col>
      <xdr:colOff>1243615</xdr:colOff>
      <xdr:row>10</xdr:row>
      <xdr:rowOff>55140</xdr:rowOff>
    </xdr:to>
    <xdr:sp macro="" textlink="" fLocksText="0">
      <xdr:nvSpPr>
        <xdr:cNvPr id="4" name="txt_Exercice1" descr="Click inside the PivotTable below. ">
          <a:extLst>
            <a:ext uri="{FF2B5EF4-FFF2-40B4-BE49-F238E27FC236}">
              <a16:creationId xmlns:a16="http://schemas.microsoft.com/office/drawing/2014/main" id="{C96E267C-A4E5-4CC6-819B-BCFB5FC9529B}"/>
            </a:ext>
          </a:extLst>
        </xdr:cNvPr>
        <xdr:cNvSpPr txBox="1"/>
      </xdr:nvSpPr>
      <xdr:spPr>
        <a:xfrm>
          <a:off x="481615" y="588540"/>
          <a:ext cx="137160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dans le tableau croisé dynamique ci-dessous. </a:t>
          </a:r>
        </a:p>
      </xdr:txBody>
    </xdr:sp>
    <xdr:clientData/>
  </xdr:twoCellAnchor>
  <xdr:twoCellAnchor editAs="absolute">
    <xdr:from>
      <xdr:col>2</xdr:col>
      <xdr:colOff>246651</xdr:colOff>
      <xdr:row>3</xdr:row>
      <xdr:rowOff>17040</xdr:rowOff>
    </xdr:from>
    <xdr:to>
      <xdr:col>4</xdr:col>
      <xdr:colOff>190499</xdr:colOff>
      <xdr:row>10</xdr:row>
      <xdr:rowOff>55140</xdr:rowOff>
    </xdr:to>
    <xdr:sp macro="" textlink="" fLocksText="0">
      <xdr:nvSpPr>
        <xdr:cNvPr id="5" name="txt_Practice2" descr="Do you see the PivotTable Fields list on the right? Good! (If you don't see it, right-click the PivotTable below and choose Show Field List).">
          <a:extLst>
            <a:ext uri="{FF2B5EF4-FFF2-40B4-BE49-F238E27FC236}">
              <a16:creationId xmlns:a16="http://schemas.microsoft.com/office/drawing/2014/main" id="{F38FFA2B-FC33-4C8B-908F-38EE2B322033}"/>
            </a:ext>
          </a:extLst>
        </xdr:cNvPr>
        <xdr:cNvSpPr txBox="1"/>
      </xdr:nvSpPr>
      <xdr:spPr>
        <a:xfrm>
          <a:off x="2256426" y="588540"/>
          <a:ext cx="1801223"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en dessous,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5</xdr:col>
      <xdr:colOff>139676</xdr:colOff>
      <xdr:row>3</xdr:row>
      <xdr:rowOff>17040</xdr:rowOff>
    </xdr:from>
    <xdr:to>
      <xdr:col>7</xdr:col>
      <xdr:colOff>514350</xdr:colOff>
      <xdr:row>10</xdr:row>
      <xdr:rowOff>55140</xdr:rowOff>
    </xdr:to>
    <xdr:sp macro="" textlink="" fLocksText="0">
      <xdr:nvSpPr>
        <xdr:cNvPr id="6" name="txt_Exercice3" descr="In the PivotTable Fields list, drag the Type field down and  place it under the Buyer field. (Like we showed you on the previous sheet).">
          <a:extLst>
            <a:ext uri="{FF2B5EF4-FFF2-40B4-BE49-F238E27FC236}">
              <a16:creationId xmlns:a16="http://schemas.microsoft.com/office/drawing/2014/main" id="{34DD1D23-1869-40B7-86DB-5B56949D221E}"/>
            </a:ext>
          </a:extLst>
        </xdr:cNvPr>
        <xdr:cNvSpPr txBox="1"/>
      </xdr:nvSpPr>
      <xdr:spPr>
        <a:xfrm>
          <a:off x="4616426" y="588540"/>
          <a:ext cx="1593874"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Dans la liste Champs de tableau croisé dynamique, faites glisser le champ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Type</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vers le bas, et placez-le sous le champ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Acheteur</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(Comme nous l’avons montré sur la feuille précédente.)</a:t>
          </a:r>
        </a:p>
      </xdr:txBody>
    </xdr:sp>
    <xdr:clientData/>
  </xdr:twoCellAnchor>
  <xdr:twoCellAnchor editAs="absolute">
    <xdr:from>
      <xdr:col>0</xdr:col>
      <xdr:colOff>76085</xdr:colOff>
      <xdr:row>3</xdr:row>
      <xdr:rowOff>17041</xdr:rowOff>
    </xdr:from>
    <xdr:to>
      <xdr:col>0</xdr:col>
      <xdr:colOff>450989</xdr:colOff>
      <xdr:row>5</xdr:row>
      <xdr:rowOff>10945</xdr:rowOff>
    </xdr:to>
    <xdr:sp macro="" textlink="" fLocksText="0">
      <xdr:nvSpPr>
        <xdr:cNvPr id="7" name="shp_Exercice1" descr="1">
          <a:extLst>
            <a:ext uri="{FF2B5EF4-FFF2-40B4-BE49-F238E27FC236}">
              <a16:creationId xmlns:a16="http://schemas.microsoft.com/office/drawing/2014/main" id="{8E1F5379-977E-462C-B025-218BF08909AA}"/>
            </a:ext>
          </a:extLst>
        </xdr:cNvPr>
        <xdr:cNvSpPr/>
      </xdr:nvSpPr>
      <xdr:spPr>
        <a:xfrm>
          <a:off x="76085" y="588541"/>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1</xdr:col>
      <xdr:colOff>1301048</xdr:colOff>
      <xdr:row>3</xdr:row>
      <xdr:rowOff>17040</xdr:rowOff>
    </xdr:from>
    <xdr:to>
      <xdr:col>2</xdr:col>
      <xdr:colOff>275777</xdr:colOff>
      <xdr:row>5</xdr:row>
      <xdr:rowOff>10944</xdr:rowOff>
    </xdr:to>
    <xdr:sp macro="" textlink="" fLocksText="0">
      <xdr:nvSpPr>
        <xdr:cNvPr id="8" name="shp_Practice2" descr="2">
          <a:extLst>
            <a:ext uri="{FF2B5EF4-FFF2-40B4-BE49-F238E27FC236}">
              <a16:creationId xmlns:a16="http://schemas.microsoft.com/office/drawing/2014/main" id="{C626D71F-2C94-44FC-9CF7-AD4C9C85300E}"/>
            </a:ext>
          </a:extLst>
        </xdr:cNvPr>
        <xdr:cNvSpPr/>
      </xdr:nvSpPr>
      <xdr:spPr>
        <a:xfrm>
          <a:off x="1910648"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382886</xdr:colOff>
      <xdr:row>3</xdr:row>
      <xdr:rowOff>17040</xdr:rowOff>
    </xdr:from>
    <xdr:to>
      <xdr:col>5</xdr:col>
      <xdr:colOff>148190</xdr:colOff>
      <xdr:row>5</xdr:row>
      <xdr:rowOff>10944</xdr:rowOff>
    </xdr:to>
    <xdr:sp macro="" textlink="" fLocksText="0">
      <xdr:nvSpPr>
        <xdr:cNvPr id="9" name="shp_Exercice3" descr="3">
          <a:extLst>
            <a:ext uri="{FF2B5EF4-FFF2-40B4-BE49-F238E27FC236}">
              <a16:creationId xmlns:a16="http://schemas.microsoft.com/office/drawing/2014/main" id="{2D576952-5C20-43B5-B53D-5CD389DAE293}"/>
            </a:ext>
          </a:extLst>
        </xdr:cNvPr>
        <xdr:cNvSpPr/>
      </xdr:nvSpPr>
      <xdr:spPr>
        <a:xfrm>
          <a:off x="4250036"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10</xdr:col>
      <xdr:colOff>256793</xdr:colOff>
      <xdr:row>2</xdr:row>
      <xdr:rowOff>21336</xdr:rowOff>
    </xdr:to>
    <xdr:sp macro="" textlink="" fLocksText="0">
      <xdr:nvSpPr>
        <xdr:cNvPr id="10" name="txt_ExerciceEn-Tête" descr="Practice">
          <a:extLst>
            <a:ext uri="{FF2B5EF4-FFF2-40B4-BE49-F238E27FC236}">
              <a16:creationId xmlns:a16="http://schemas.microsoft.com/office/drawing/2014/main" id="{BABF5F6D-DA54-4FA5-9549-BC77DAECECFD}"/>
            </a:ext>
          </a:extLst>
        </xdr:cNvPr>
        <xdr:cNvSpPr txBox="1"/>
      </xdr:nvSpPr>
      <xdr:spPr>
        <a:xfrm>
          <a:off x="0" y="0"/>
          <a:ext cx="7781543"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0</xdr:colOff>
      <xdr:row>39</xdr:row>
      <xdr:rowOff>14274</xdr:rowOff>
    </xdr:from>
    <xdr:to>
      <xdr:col>10</xdr:col>
      <xdr:colOff>256793</xdr:colOff>
      <xdr:row>42</xdr:row>
      <xdr:rowOff>110286</xdr:rowOff>
    </xdr:to>
    <xdr:sp macro="" textlink="" fLocksText="0">
      <xdr:nvSpPr>
        <xdr:cNvPr id="17" name="txt_ExercicePiedDePage" descr="Practice footer">
          <a:extLst>
            <a:ext uri="{FF2B5EF4-FFF2-40B4-BE49-F238E27FC236}">
              <a16:creationId xmlns:a16="http://schemas.microsoft.com/office/drawing/2014/main" id="{61EDF991-89B8-4AB4-8FD1-F1774503C216}"/>
            </a:ext>
          </a:extLst>
        </xdr:cNvPr>
        <xdr:cNvSpPr txBox="1"/>
      </xdr:nvSpPr>
      <xdr:spPr>
        <a:xfrm>
          <a:off x="0" y="7443774"/>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clientData/>
  </xdr:twoCellAnchor>
  <xdr:twoCellAnchor editAs="absolute">
    <xdr:from>
      <xdr:col>7</xdr:col>
      <xdr:colOff>565150</xdr:colOff>
      <xdr:row>39</xdr:row>
      <xdr:rowOff>169722</xdr:rowOff>
    </xdr:from>
    <xdr:to>
      <xdr:col>9</xdr:col>
      <xdr:colOff>552958</xdr:colOff>
      <xdr:row>41</xdr:row>
      <xdr:rowOff>145338</xdr:rowOff>
    </xdr:to>
    <xdr:sp macro="" textlink="" fLocksText="0">
      <xdr:nvSpPr>
        <xdr:cNvPr id="19"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3B2CFF58-1B36-4961-A076-B9F3CA93430D}"/>
            </a:ext>
          </a:extLst>
        </xdr:cNvPr>
        <xdr:cNvSpPr/>
      </xdr:nvSpPr>
      <xdr:spPr>
        <a:xfrm>
          <a:off x="6261100" y="7599222"/>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304800</xdr:colOff>
      <xdr:row>39</xdr:row>
      <xdr:rowOff>169722</xdr:rowOff>
    </xdr:from>
    <xdr:to>
      <xdr:col>1</xdr:col>
      <xdr:colOff>902208</xdr:colOff>
      <xdr:row>41</xdr:row>
      <xdr:rowOff>145338</xdr:rowOff>
    </xdr:to>
    <xdr:sp macro="" textlink="" fLocksText="0">
      <xdr:nvSpPr>
        <xdr:cNvPr id="20"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D5869889-16F8-4D56-9B0A-A0936E775D29}"/>
            </a:ext>
          </a:extLst>
        </xdr:cNvPr>
        <xdr:cNvSpPr/>
      </xdr:nvSpPr>
      <xdr:spPr>
        <a:xfrm flipH="1">
          <a:off x="304800" y="7599222"/>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9</xdr:col>
      <xdr:colOff>279660</xdr:colOff>
      <xdr:row>35</xdr:row>
      <xdr:rowOff>173821</xdr:rowOff>
    </xdr:to>
    <xdr:grpSp>
      <xdr:nvGrpSpPr>
        <xdr:cNvPr id="2" name="grp_Guide">
          <a:extLst>
            <a:ext uri="{FF2B5EF4-FFF2-40B4-BE49-F238E27FC236}">
              <a16:creationId xmlns:a16="http://schemas.microsoft.com/office/drawing/2014/main" id="{D04239AE-849A-4879-AECB-4328A5C50AA6}"/>
            </a:ext>
          </a:extLst>
        </xdr:cNvPr>
        <xdr:cNvGrpSpPr/>
      </xdr:nvGrpSpPr>
      <xdr:grpSpPr>
        <a:xfrm>
          <a:off x="0" y="1"/>
          <a:ext cx="7766310" cy="6984195"/>
          <a:chOff x="0" y="0"/>
          <a:chExt cx="7796782" cy="7072294"/>
        </a:xfrm>
      </xdr:grpSpPr>
      <xdr:sp macro="" textlink="">
        <xdr:nvSpPr>
          <xdr:cNvPr id="3" name="txt_GuideEn-Tête" descr="If you need to simplify the PivotTable, you can collapse the data for the second row field &quot;up&quot; and out of the way. ">
            <a:extLst>
              <a:ext uri="{FF2B5EF4-FFF2-40B4-BE49-F238E27FC236}">
                <a16:creationId xmlns:a16="http://schemas.microsoft.com/office/drawing/2014/main" id="{63BAA6A7-9D8C-466A-B5E6-57B6A2C429BC}"/>
              </a:ext>
            </a:extLst>
          </xdr:cNvPr>
          <xdr:cNvSpPr txBox="1"/>
        </xdr:nvSpPr>
        <xdr:spPr>
          <a:xfrm flipH="1">
            <a:off x="0" y="0"/>
            <a:ext cx="7796782" cy="78835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Si vous avez besoin de simplifier le tableau croisé dynamique,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vous pouvez réduire les données du deuxième champ de ligne afin de les masquer. </a:t>
            </a:r>
            <a:endParaRPr lang="en-US" sz="1500" baseline="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DD3EA9D1-602D-4BA0-B350-2EB6D0C765ED}"/>
              </a:ext>
            </a:extLst>
          </xdr:cNvPr>
          <xdr:cNvSpPr txBox="1"/>
        </xdr:nvSpPr>
        <xdr:spPr>
          <a:xfrm>
            <a:off x="0" y="6393925"/>
            <a:ext cx="7789163" cy="678369"/>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a:hlinkClick xmlns:r="http://schemas.openxmlformats.org/officeDocument/2006/relationships" r:id="rId1" tooltip="Cliquez ici pour accéder à la feuille suivante"/>
            <a:extLst>
              <a:ext uri="{FF2B5EF4-FFF2-40B4-BE49-F238E27FC236}">
                <a16:creationId xmlns:a16="http://schemas.microsoft.com/office/drawing/2014/main" id="{9BD4D293-2DAD-4AF1-A5E5-287318C083F6}"/>
              </a:ext>
            </a:extLst>
          </xdr:cNvPr>
          <xdr:cNvSpPr/>
        </xdr:nvSpPr>
        <xdr:spPr>
          <a:xfrm>
            <a:off x="6264910" y="6559717"/>
            <a:ext cx="1199684" cy="34869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a:hlinkClick xmlns:r="http://schemas.openxmlformats.org/officeDocument/2006/relationships" r:id="rId2" tooltip="Cliquez ici pour revenir à la feuille précédente"/>
            <a:extLst>
              <a:ext uri="{FF2B5EF4-FFF2-40B4-BE49-F238E27FC236}">
                <a16:creationId xmlns:a16="http://schemas.microsoft.com/office/drawing/2014/main" id="{DF607877-27CB-4C0E-996D-88C067CF344A}"/>
              </a:ext>
            </a:extLst>
          </xdr:cNvPr>
          <xdr:cNvSpPr/>
        </xdr:nvSpPr>
        <xdr:spPr>
          <a:xfrm flipH="1">
            <a:off x="304800" y="6559717"/>
            <a:ext cx="1199684" cy="34869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2</xdr:col>
      <xdr:colOff>358141</xdr:colOff>
      <xdr:row>7</xdr:row>
      <xdr:rowOff>132345</xdr:rowOff>
    </xdr:from>
    <xdr:to>
      <xdr:col>5</xdr:col>
      <xdr:colOff>1125280</xdr:colOff>
      <xdr:row>14</xdr:row>
      <xdr:rowOff>56696</xdr:rowOff>
    </xdr:to>
    <xdr:sp macro="" textlink="">
      <xdr:nvSpPr>
        <xdr:cNvPr id="8" name="shp_FlècheCourbé">
          <a:extLst>
            <a:ext uri="{FF2B5EF4-FFF2-40B4-BE49-F238E27FC236}">
              <a16:creationId xmlns:a16="http://schemas.microsoft.com/office/drawing/2014/main" id="{4989D1F3-5CEE-4D37-8158-5129DD35A9C2}"/>
            </a:ext>
          </a:extLst>
        </xdr:cNvPr>
        <xdr:cNvSpPr/>
      </xdr:nvSpPr>
      <xdr:spPr>
        <a:xfrm rot="6868305" flipV="1">
          <a:off x="2198760" y="892051"/>
          <a:ext cx="1353101" cy="2595939"/>
        </a:xfrm>
        <a:prstGeom prst="arc">
          <a:avLst>
            <a:gd name="adj1" fmla="val 12182844"/>
            <a:gd name="adj2" fmla="val 13715140"/>
          </a:avLst>
        </a:prstGeom>
        <a:ln w="19050">
          <a:solidFill>
            <a:srgbClr val="F4B183"/>
          </a:solidFill>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xdr:from>
      <xdr:col>1</xdr:col>
      <xdr:colOff>244771</xdr:colOff>
      <xdr:row>6</xdr:row>
      <xdr:rowOff>14953</xdr:rowOff>
    </xdr:from>
    <xdr:to>
      <xdr:col>4</xdr:col>
      <xdr:colOff>95250</xdr:colOff>
      <xdr:row>13</xdr:row>
      <xdr:rowOff>95246</xdr:rowOff>
    </xdr:to>
    <xdr:grpSp>
      <xdr:nvGrpSpPr>
        <xdr:cNvPr id="9" name="ESSAYEZ DE PROCÉDER COMME SUIT">
          <a:extLst>
            <a:ext uri="{FF2B5EF4-FFF2-40B4-BE49-F238E27FC236}">
              <a16:creationId xmlns:a16="http://schemas.microsoft.com/office/drawing/2014/main" id="{B3944B66-B77B-4AA4-AC72-1130B2B4A461}"/>
            </a:ext>
          </a:extLst>
        </xdr:cNvPr>
        <xdr:cNvGrpSpPr/>
      </xdr:nvGrpSpPr>
      <xdr:grpSpPr>
        <a:xfrm>
          <a:off x="854371" y="1205578"/>
          <a:ext cx="1679279" cy="1509043"/>
          <a:chOff x="854371" y="1157953"/>
          <a:chExt cx="1679279" cy="1509043"/>
        </a:xfrm>
      </xdr:grpSpPr>
      <xdr:sp macro="" textlink="">
        <xdr:nvSpPr>
          <xdr:cNvPr id="10" name="Expérimentez - Étape" descr="TRY THIS&#10;Click the minus sign to collapse Dad's data &quot;up&quot; and out of the way. Then click the plus sign  to bring it back again.">
            <a:extLst>
              <a:ext uri="{FF2B5EF4-FFF2-40B4-BE49-F238E27FC236}">
                <a16:creationId xmlns:a16="http://schemas.microsoft.com/office/drawing/2014/main" id="{B0016E55-46A3-4B56-B493-1E28D3975016}"/>
              </a:ext>
            </a:extLst>
          </xdr:cNvPr>
          <xdr:cNvSpPr txBox="1"/>
        </xdr:nvSpPr>
        <xdr:spPr>
          <a:xfrm>
            <a:off x="1234763" y="1161292"/>
            <a:ext cx="1298887" cy="15057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panose="020F0502020204030204" pitchFamily="34" charset="0"/>
              </a:rPr>
              <a:t>ESSAYEZ DE PROCÉDER COMME SUIT</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Cliquez sur le signe moins pour réduire les données de Papa afin de les masquer. Puis cliquez sur le signe plus pour les réafficher.</a:t>
            </a:r>
            <a:endParaRPr lang="en-US" sz="1100" b="0" kern="0" baseline="0">
              <a:solidFill>
                <a:sysClr val="windowText" lastClr="000000"/>
              </a:solidFill>
              <a:latin typeface="+mn-lt"/>
              <a:ea typeface="Segoe UI" pitchFamily="34" charset="0"/>
              <a:cs typeface="Calibri" panose="020F0502020204030204" pitchFamily="34" charset="0"/>
            </a:endParaRPr>
          </a:p>
        </xdr:txBody>
      </xdr:sp>
      <xdr:pic>
        <xdr:nvPicPr>
          <xdr:cNvPr id="11" name="Expérimentez - Bécher">
            <a:extLst>
              <a:ext uri="{FF2B5EF4-FFF2-40B4-BE49-F238E27FC236}">
                <a16:creationId xmlns:a16="http://schemas.microsoft.com/office/drawing/2014/main" id="{F7859C51-606F-499A-BD4E-8EBE23AB40C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54371" y="1157953"/>
            <a:ext cx="390041" cy="390040"/>
          </a:xfrm>
          <a:prstGeom prst="rect">
            <a:avLst/>
          </a:prstGeom>
        </xdr:spPr>
      </xdr:pic>
    </xdr:grpSp>
    <xdr:clientData/>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8</xdr:col>
      <xdr:colOff>911168</xdr:colOff>
      <xdr:row>35</xdr:row>
      <xdr:rowOff>168106</xdr:rowOff>
    </xdr:to>
    <xdr:grpSp>
      <xdr:nvGrpSpPr>
        <xdr:cNvPr id="2" name="grp_Guide">
          <a:extLst>
            <a:ext uri="{FF2B5EF4-FFF2-40B4-BE49-F238E27FC236}">
              <a16:creationId xmlns:a16="http://schemas.microsoft.com/office/drawing/2014/main" id="{0AAF3A41-6306-4C2C-A170-766474D6D124}"/>
            </a:ext>
          </a:extLst>
        </xdr:cNvPr>
        <xdr:cNvGrpSpPr/>
      </xdr:nvGrpSpPr>
      <xdr:grpSpPr>
        <a:xfrm>
          <a:off x="0" y="1"/>
          <a:ext cx="7816793" cy="6978480"/>
          <a:chOff x="0" y="0"/>
          <a:chExt cx="7796782" cy="7072294"/>
        </a:xfrm>
      </xdr:grpSpPr>
      <xdr:sp macro="" textlink="">
        <xdr:nvSpPr>
          <xdr:cNvPr id="3" name="txt_GuideEn-Tête" descr="You can also collapse or expand the entire second row field, to simplify the PivotTable even more.">
            <a:extLst>
              <a:ext uri="{FF2B5EF4-FFF2-40B4-BE49-F238E27FC236}">
                <a16:creationId xmlns:a16="http://schemas.microsoft.com/office/drawing/2014/main" id="{D4C257B5-8DD3-4535-BE45-FCB39EAE134D}"/>
              </a:ext>
            </a:extLst>
          </xdr:cNvPr>
          <xdr:cNvSpPr txBox="1"/>
        </xdr:nvSpPr>
        <xdr:spPr>
          <a:xfrm flipH="1">
            <a:off x="0" y="0"/>
            <a:ext cx="7796782" cy="78835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Vous pouvez également réduire ou développer entièrement le deuxième champ de ligne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pour simplifier encore davantage le tableau croisé dynamique.</a:t>
            </a:r>
            <a:endParaRPr lang="en-US" sz="1500" baseline="0">
              <a:effectLst/>
              <a:latin typeface="Segoe UI Light" panose="020B0502040204020203" pitchFamily="34" charset="0"/>
              <a:cs typeface="Segoe UI Light" panose="020B0502040204020203" pitchFamily="34" charset="0"/>
            </a:endParaRPr>
          </a:p>
        </xdr:txBody>
      </xdr:sp>
      <xdr:sp macro="" textlink="">
        <xdr:nvSpPr>
          <xdr:cNvPr id="4" name="txt_GuidePiedDePage">
            <a:extLst>
              <a:ext uri="{FF2B5EF4-FFF2-40B4-BE49-F238E27FC236}">
                <a16:creationId xmlns:a16="http://schemas.microsoft.com/office/drawing/2014/main" id="{F7252FBD-A0E8-4288-9E2B-BF48DD7211F3}"/>
              </a:ext>
            </a:extLst>
          </xdr:cNvPr>
          <xdr:cNvSpPr txBox="1"/>
        </xdr:nvSpPr>
        <xdr:spPr>
          <a:xfrm>
            <a:off x="0" y="6393925"/>
            <a:ext cx="7789163" cy="678369"/>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5" name="txt_GuideSuivant" descr="Next">
            <a:hlinkClick xmlns:r="http://schemas.openxmlformats.org/officeDocument/2006/relationships" r:id="rId1" tooltip="Cliquez ici pour accéder à la feuille suivante"/>
            <a:extLst>
              <a:ext uri="{FF2B5EF4-FFF2-40B4-BE49-F238E27FC236}">
                <a16:creationId xmlns:a16="http://schemas.microsoft.com/office/drawing/2014/main" id="{3948D346-727E-4348-AF11-3025C3022329}"/>
              </a:ext>
            </a:extLst>
          </xdr:cNvPr>
          <xdr:cNvSpPr/>
        </xdr:nvSpPr>
        <xdr:spPr>
          <a:xfrm>
            <a:off x="6264910" y="6559717"/>
            <a:ext cx="1199684" cy="34869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6" name="txt_GuidePrécédent" descr="Previous">
            <a:hlinkClick xmlns:r="http://schemas.openxmlformats.org/officeDocument/2006/relationships" r:id="rId2" tooltip="Cliquez ici pour revenir à la feuille précédente"/>
            <a:extLst>
              <a:ext uri="{FF2B5EF4-FFF2-40B4-BE49-F238E27FC236}">
                <a16:creationId xmlns:a16="http://schemas.microsoft.com/office/drawing/2014/main" id="{F6D65CE6-26DC-40AE-B45C-C6F6466B53B5}"/>
              </a:ext>
            </a:extLst>
          </xdr:cNvPr>
          <xdr:cNvSpPr/>
        </xdr:nvSpPr>
        <xdr:spPr>
          <a:xfrm flipH="1">
            <a:off x="304800" y="6559717"/>
            <a:ext cx="1199684" cy="34869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2</xdr:col>
      <xdr:colOff>407671</xdr:colOff>
      <xdr:row>7</xdr:row>
      <xdr:rowOff>130440</xdr:rowOff>
    </xdr:from>
    <xdr:to>
      <xdr:col>5</xdr:col>
      <xdr:colOff>1174810</xdr:colOff>
      <xdr:row>14</xdr:row>
      <xdr:rowOff>22406</xdr:rowOff>
    </xdr:to>
    <xdr:sp macro="" textlink="">
      <xdr:nvSpPr>
        <xdr:cNvPr id="8" name="shp_FlècheCourbé">
          <a:extLst>
            <a:ext uri="{FF2B5EF4-FFF2-40B4-BE49-F238E27FC236}">
              <a16:creationId xmlns:a16="http://schemas.microsoft.com/office/drawing/2014/main" id="{C0010A82-48DB-4D21-AAC7-FDC8A1EE0619}"/>
            </a:ext>
          </a:extLst>
        </xdr:cNvPr>
        <xdr:cNvSpPr/>
      </xdr:nvSpPr>
      <xdr:spPr>
        <a:xfrm rot="6868305" flipV="1">
          <a:off x="2293058" y="873953"/>
          <a:ext cx="1320716" cy="2595939"/>
        </a:xfrm>
        <a:prstGeom prst="arc">
          <a:avLst>
            <a:gd name="adj1" fmla="val 12182844"/>
            <a:gd name="adj2" fmla="val 13715140"/>
          </a:avLst>
        </a:prstGeom>
        <a:ln w="19050">
          <a:solidFill>
            <a:srgbClr val="F4B183"/>
          </a:solidFill>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editAs="absolute">
    <xdr:from>
      <xdr:col>0</xdr:col>
      <xdr:colOff>615495</xdr:colOff>
      <xdr:row>5</xdr:row>
      <xdr:rowOff>212606</xdr:rowOff>
    </xdr:from>
    <xdr:to>
      <xdr:col>4</xdr:col>
      <xdr:colOff>135251</xdr:colOff>
      <xdr:row>10</xdr:row>
      <xdr:rowOff>163207</xdr:rowOff>
    </xdr:to>
    <xdr:grpSp>
      <xdr:nvGrpSpPr>
        <xdr:cNvPr id="9" name="EXPÉRIMENTEZ">
          <a:extLst>
            <a:ext uri="{FF2B5EF4-FFF2-40B4-BE49-F238E27FC236}">
              <a16:creationId xmlns:a16="http://schemas.microsoft.com/office/drawing/2014/main" id="{040B352E-1578-4F47-8FC8-32337F65CC4B}"/>
            </a:ext>
          </a:extLst>
        </xdr:cNvPr>
        <xdr:cNvGrpSpPr/>
      </xdr:nvGrpSpPr>
      <xdr:grpSpPr>
        <a:xfrm>
          <a:off x="615495" y="1165106"/>
          <a:ext cx="1986731" cy="1045976"/>
          <a:chOff x="8852603" y="8270500"/>
          <a:chExt cx="2134283" cy="963655"/>
        </a:xfrm>
      </xdr:grpSpPr>
      <xdr:sp macro="" textlink="">
        <xdr:nvSpPr>
          <xdr:cNvPr id="10" name="Expérimentez - Étape" descr="HERE'S THE KEY&#10;Right-click Dad, and then click Expand/Collapse &gt; Collapse Entire Field. &#10;&#10;To bring back the data, do that again but click Expand Entire Field.">
            <a:extLst>
              <a:ext uri="{FF2B5EF4-FFF2-40B4-BE49-F238E27FC236}">
                <a16:creationId xmlns:a16="http://schemas.microsoft.com/office/drawing/2014/main" id="{D95E91F8-5534-4E03-99DB-463EA0DD4681}"/>
              </a:ext>
            </a:extLst>
          </xdr:cNvPr>
          <xdr:cNvSpPr txBox="1"/>
        </xdr:nvSpPr>
        <xdr:spPr>
          <a:xfrm>
            <a:off x="9134489" y="8270500"/>
            <a:ext cx="1852397" cy="9636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panose="020F0502020204030204" pitchFamily="34" charset="0"/>
              </a:rPr>
              <a:t>VOICI LA CLÉ</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Cliquez avec le bouton droit sur Papa, puis cliquez sur </a:t>
            </a:r>
            <a:r>
              <a:rPr lang="fr" sz="1100" b="1" kern="0">
                <a:solidFill>
                  <a:sysClr val="windowText" lastClr="000000"/>
                </a:solidFill>
                <a:latin typeface="+mn-lt"/>
                <a:ea typeface="Segoe UI" pitchFamily="34" charset="0"/>
                <a:cs typeface="Calibri" panose="020F0502020204030204" pitchFamily="34" charset="0"/>
              </a:rPr>
              <a:t>Développer/Réduire </a:t>
            </a:r>
            <a:r>
              <a:rPr lang="fr" sz="1100" b="0" kern="0">
                <a:solidFill>
                  <a:sysClr val="windowText" lastClr="000000"/>
                </a:solidFill>
                <a:latin typeface="+mn-lt"/>
                <a:ea typeface="Segoe UI" pitchFamily="34" charset="0"/>
                <a:cs typeface="Calibri" panose="020F0502020204030204" pitchFamily="34" charset="0"/>
              </a:rPr>
              <a:t>&gt; </a:t>
            </a:r>
            <a:r>
              <a:rPr lang="fr" sz="1100" b="1" kern="0">
                <a:solidFill>
                  <a:sysClr val="windowText" lastClr="000000"/>
                </a:solidFill>
                <a:latin typeface="+mn-lt"/>
                <a:ea typeface="Segoe UI" pitchFamily="34" charset="0"/>
                <a:cs typeface="Calibri" panose="020F0502020204030204" pitchFamily="34" charset="0"/>
              </a:rPr>
              <a:t>Réduire le champ entier</a:t>
            </a:r>
            <a:r>
              <a:rPr lang="fr" sz="1100" b="0" kern="0">
                <a:solidFill>
                  <a:sysClr val="windowText" lastClr="000000"/>
                </a:solidFill>
                <a:latin typeface="+mn-lt"/>
                <a:ea typeface="Segoe UI" pitchFamily="34" charset="0"/>
                <a:cs typeface="Calibri" panose="020F0502020204030204" pitchFamily="34" charset="0"/>
              </a:rPr>
              <a:t>. </a:t>
            </a:r>
            <a:r>
              <a:rPr lang="fr" sz="1100" b="1" kern="0">
                <a:solidFill>
                  <a:srgbClr val="ED7D31">
                    <a:lumMod val="60000"/>
                    <a:lumOff val="40000"/>
                  </a:srgbClr>
                </a:solidFill>
                <a:latin typeface="+mn-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
Pour réafficher les données, faites de même, mais sur en cliquant sur </a:t>
            </a:r>
            <a:r>
              <a:rPr lang="fr" sz="1100" b="1" kern="0">
                <a:solidFill>
                  <a:sysClr val="windowText" lastClr="000000"/>
                </a:solidFill>
                <a:latin typeface="+mn-lt"/>
                <a:ea typeface="Segoe UI" pitchFamily="34" charset="0"/>
                <a:cs typeface="Calibri" panose="020F0502020204030204" pitchFamily="34" charset="0"/>
              </a:rPr>
              <a:t>Développer le champ entier</a:t>
            </a:r>
            <a:r>
              <a:rPr lang="fr" sz="1100" b="0" kern="0">
                <a:solidFill>
                  <a:sysClr val="windowText" lastClr="000000"/>
                </a:solidFill>
                <a:latin typeface="+mn-lt"/>
                <a:ea typeface="Segoe UI" pitchFamily="34" charset="0"/>
                <a:cs typeface="Calibri" panose="020F0502020204030204" pitchFamily="34" charset="0"/>
              </a:rPr>
              <a:t>.</a:t>
            </a:r>
            <a:endParaRPr lang="en-US" sz="1100" b="0" kern="0" baseline="0">
              <a:solidFill>
                <a:sysClr val="windowText" lastClr="000000"/>
              </a:solidFill>
              <a:latin typeface="+mn-lt"/>
              <a:ea typeface="Segoe UI" pitchFamily="34" charset="0"/>
              <a:cs typeface="Calibri" panose="020F0502020204030204" pitchFamily="34" charset="0"/>
            </a:endParaRPr>
          </a:p>
        </xdr:txBody>
      </xdr:sp>
      <xdr:pic>
        <xdr:nvPicPr>
          <xdr:cNvPr id="11" name="Expérimentez - Bécher">
            <a:extLst>
              <a:ext uri="{FF2B5EF4-FFF2-40B4-BE49-F238E27FC236}">
                <a16:creationId xmlns:a16="http://schemas.microsoft.com/office/drawing/2014/main" id="{4898EC29-CC59-43AD-92CB-622CC34E6FE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rot="5400000">
            <a:off x="8883442" y="8277385"/>
            <a:ext cx="371473" cy="433152"/>
          </a:xfrm>
          <a:prstGeom prst="rect">
            <a:avLst/>
          </a:prstGeom>
        </xdr:spPr>
      </xdr:pic>
    </xdr:grpSp>
    <xdr:clientData/>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8</xdr:col>
      <xdr:colOff>252031</xdr:colOff>
      <xdr:row>23</xdr:row>
      <xdr:rowOff>129819</xdr:rowOff>
    </xdr:to>
    <xdr:grpSp>
      <xdr:nvGrpSpPr>
        <xdr:cNvPr id="2" name="grp_Guide">
          <a:extLst>
            <a:ext uri="{FF2B5EF4-FFF2-40B4-BE49-F238E27FC236}">
              <a16:creationId xmlns:a16="http://schemas.microsoft.com/office/drawing/2014/main" id="{228E74BD-508C-47CA-9143-FC8B437676FC}"/>
            </a:ext>
          </a:extLst>
        </xdr:cNvPr>
        <xdr:cNvGrpSpPr/>
      </xdr:nvGrpSpPr>
      <xdr:grpSpPr>
        <a:xfrm>
          <a:off x="0" y="0"/>
          <a:ext cx="7767256" cy="4549419"/>
          <a:chOff x="0" y="0"/>
          <a:chExt cx="7781543" cy="4721011"/>
        </a:xfrm>
      </xdr:grpSpPr>
      <xdr:sp macro="" textlink="">
        <xdr:nvSpPr>
          <xdr:cNvPr id="3" name="txt_GuideEn-Tête" descr="You can also have more than one column field. They can also be collapsed or expanded.">
            <a:extLst>
              <a:ext uri="{FF2B5EF4-FFF2-40B4-BE49-F238E27FC236}">
                <a16:creationId xmlns:a16="http://schemas.microsoft.com/office/drawing/2014/main" id="{687B42ED-31E4-49D0-AEDE-1A8A2222D47B}"/>
              </a:ext>
            </a:extLst>
          </xdr:cNvPr>
          <xdr:cNvSpPr txBox="1"/>
        </xdr:nvSpPr>
        <xdr:spPr>
          <a:xfrm flipH="1">
            <a:off x="0" y="0"/>
            <a:ext cx="778154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Vous pouvez également avoir plusieurs champs de colonne.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Et ces champs de colonne peuvent être réduits ou développés.</a:t>
            </a:r>
          </a:p>
        </xdr:txBody>
      </xdr:sp>
      <xdr:sp macro="" textlink="">
        <xdr:nvSpPr>
          <xdr:cNvPr id="11" name="txt_GuidePiedDePage">
            <a:extLst>
              <a:ext uri="{FF2B5EF4-FFF2-40B4-BE49-F238E27FC236}">
                <a16:creationId xmlns:a16="http://schemas.microsoft.com/office/drawing/2014/main" id="{0997C406-7E2E-4094-B2D1-FD3E94728F81}"/>
              </a:ext>
            </a:extLst>
          </xdr:cNvPr>
          <xdr:cNvSpPr txBox="1"/>
        </xdr:nvSpPr>
        <xdr:spPr>
          <a:xfrm>
            <a:off x="0" y="4053500"/>
            <a:ext cx="7781543" cy="667511"/>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sp macro="" textlink="">
        <xdr:nvSpPr>
          <xdr:cNvPr id="12"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9C4AC8DC-A463-4BA1-B0B6-B6CCE60F644A}"/>
              </a:ext>
            </a:extLst>
          </xdr:cNvPr>
          <xdr:cNvSpPr/>
        </xdr:nvSpPr>
        <xdr:spPr>
          <a:xfrm>
            <a:off x="6261100" y="4208946"/>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xdr:nvSpPr>
          <xdr:cNvPr id="13"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94CB606C-2D95-4BE4-A2C1-17C6492EEBF8}"/>
              </a:ext>
            </a:extLst>
          </xdr:cNvPr>
          <xdr:cNvSpPr/>
        </xdr:nvSpPr>
        <xdr:spPr>
          <a:xfrm flipH="1">
            <a:off x="304800" y="4208944"/>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twoCellAnchor editAs="absolute">
    <xdr:from>
      <xdr:col>1</xdr:col>
      <xdr:colOff>1108686</xdr:colOff>
      <xdr:row>4</xdr:row>
      <xdr:rowOff>145931</xdr:rowOff>
    </xdr:from>
    <xdr:to>
      <xdr:col>6</xdr:col>
      <xdr:colOff>461963</xdr:colOff>
      <xdr:row>10</xdr:row>
      <xdr:rowOff>10807</xdr:rowOff>
    </xdr:to>
    <xdr:grpSp>
      <xdr:nvGrpSpPr>
        <xdr:cNvPr id="8" name="ESSAYEZ DE PROCÉDER COMME SUIT">
          <a:extLst>
            <a:ext uri="{FF2B5EF4-FFF2-40B4-BE49-F238E27FC236}">
              <a16:creationId xmlns:a16="http://schemas.microsoft.com/office/drawing/2014/main" id="{0BE39F6C-3980-45FD-A194-D84E64F201B4}"/>
            </a:ext>
          </a:extLst>
        </xdr:cNvPr>
        <xdr:cNvGrpSpPr/>
      </xdr:nvGrpSpPr>
      <xdr:grpSpPr>
        <a:xfrm>
          <a:off x="1756386" y="898406"/>
          <a:ext cx="4487252" cy="1007876"/>
          <a:chOff x="1746861" y="907931"/>
          <a:chExt cx="4131971" cy="1007876"/>
        </a:xfrm>
      </xdr:grpSpPr>
      <xdr:sp macro="" textlink="">
        <xdr:nvSpPr>
          <xdr:cNvPr id="9" name="Expérimentez - Étape" descr="TRY THIS&#10;Click the minus sign next to Food, and the months under Food will collapse &quot;up&quot; and out of the way. Click the plus sign to bring back the months. (You can also collapse or expand the entire field like you did on the previous sheet, by right-clicking.)">
            <a:extLst>
              <a:ext uri="{FF2B5EF4-FFF2-40B4-BE49-F238E27FC236}">
                <a16:creationId xmlns:a16="http://schemas.microsoft.com/office/drawing/2014/main" id="{17A76F7E-CF96-432E-867A-A66C527153A1}"/>
              </a:ext>
            </a:extLst>
          </xdr:cNvPr>
          <xdr:cNvSpPr txBox="1"/>
        </xdr:nvSpPr>
        <xdr:spPr>
          <a:xfrm>
            <a:off x="2098990" y="907931"/>
            <a:ext cx="3779842" cy="10078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panose="020F0502020204030204" pitchFamily="34" charset="0"/>
              </a:rPr>
              <a:t>ESSAYEZ DE PROCÉDER COMME SUIT</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Cliquez sur le signe moins en regard de Nourriture. Cela a pour effet de réduire les mois sous Nourriture et de les écarter de la vue. Cliquez sur le signe plus pour réafficher les mois. (Vous pouvez également réduire ou développer le champ entier, comme vous l’avez fait sur la feuille précédente, en cliquant avec le bouton droit.)</a:t>
            </a:r>
            <a:endParaRPr lang="en-US" sz="1100" b="0" kern="0" baseline="0">
              <a:solidFill>
                <a:sysClr val="windowText" lastClr="000000"/>
              </a:solidFill>
              <a:latin typeface="+mn-lt"/>
              <a:ea typeface="Segoe UI" pitchFamily="34" charset="0"/>
              <a:cs typeface="Calibri" panose="020F0502020204030204" pitchFamily="34" charset="0"/>
            </a:endParaRPr>
          </a:p>
        </xdr:txBody>
      </xdr:sp>
      <xdr:pic>
        <xdr:nvPicPr>
          <xdr:cNvPr id="10" name="Expérimentez - Bécher">
            <a:extLst>
              <a:ext uri="{FF2B5EF4-FFF2-40B4-BE49-F238E27FC236}">
                <a16:creationId xmlns:a16="http://schemas.microsoft.com/office/drawing/2014/main" id="{1D0461ED-BC75-46E1-91A4-8F8FCB79468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746861" y="924061"/>
            <a:ext cx="391520" cy="391520"/>
          </a:xfrm>
          <a:prstGeom prst="rect">
            <a:avLst/>
          </a:prstGeom>
        </xdr:spPr>
      </xdr:pic>
    </xdr:grpSp>
    <xdr:clientData/>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7</xdr:col>
      <xdr:colOff>28193</xdr:colOff>
      <xdr:row>4</xdr:row>
      <xdr:rowOff>6218</xdr:rowOff>
    </xdr:to>
    <xdr:sp macro="" textlink="">
      <xdr:nvSpPr>
        <xdr:cNvPr id="2" name="txt_GuideEn-Tête" descr="Something to keep in mind: If you need more detail, it's possible to add many more row fields or columns fields. In this example, there are three row fields.">
          <a:extLst>
            <a:ext uri="{FF2B5EF4-FFF2-40B4-BE49-F238E27FC236}">
              <a16:creationId xmlns:a16="http://schemas.microsoft.com/office/drawing/2014/main" id="{C011284B-B0F0-486C-A69F-0A38D408EE06}"/>
            </a:ext>
          </a:extLst>
        </xdr:cNvPr>
        <xdr:cNvSpPr txBox="1"/>
      </xdr:nvSpPr>
      <xdr:spPr>
        <a:xfrm>
          <a:off x="0" y="0"/>
          <a:ext cx="7781543" cy="76821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Retenez ceci :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Si vous avez besoin de plus de détails, vous pouvez ajouter un grand nombre de champs de ligne ou de colonnes. Dans cet exemple, il y a trois champs de ligne.</a:t>
          </a:r>
          <a:endParaRPr lang="sq-AL" sz="1500">
            <a:effectLst/>
            <a:latin typeface="Segoe UI Light" panose="020B0502040204020203" pitchFamily="34" charset="0"/>
            <a:cs typeface="Segoe UI Light" panose="020B0502040204020203" pitchFamily="34" charset="0"/>
          </a:endParaRPr>
        </a:p>
      </xdr:txBody>
    </xdr:sp>
    <xdr:clientData/>
  </xdr:twoCellAnchor>
  <xdr:twoCellAnchor editAs="absolute">
    <xdr:from>
      <xdr:col>1</xdr:col>
      <xdr:colOff>266516</xdr:colOff>
      <xdr:row>8</xdr:row>
      <xdr:rowOff>134251</xdr:rowOff>
    </xdr:from>
    <xdr:to>
      <xdr:col>3</xdr:col>
      <xdr:colOff>1030342</xdr:colOff>
      <xdr:row>15</xdr:row>
      <xdr:rowOff>134802</xdr:rowOff>
    </xdr:to>
    <xdr:sp macro="" textlink="">
      <xdr:nvSpPr>
        <xdr:cNvPr id="3" name="shp_FlècheCourbé">
          <a:extLst>
            <a:ext uri="{FF2B5EF4-FFF2-40B4-BE49-F238E27FC236}">
              <a16:creationId xmlns:a16="http://schemas.microsoft.com/office/drawing/2014/main" id="{4AB47227-8AF6-4DE2-BE53-338E3F26ED4D}"/>
            </a:ext>
          </a:extLst>
        </xdr:cNvPr>
        <xdr:cNvSpPr/>
      </xdr:nvSpPr>
      <xdr:spPr>
        <a:xfrm rot="6645800" flipV="1">
          <a:off x="1681616" y="995626"/>
          <a:ext cx="1334051" cy="2659301"/>
        </a:xfrm>
        <a:prstGeom prst="arc">
          <a:avLst>
            <a:gd name="adj1" fmla="val 11796840"/>
            <a:gd name="adj2" fmla="val 13141628"/>
          </a:avLst>
        </a:prstGeom>
        <a:ln w="19050">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editAs="absolute">
    <xdr:from>
      <xdr:col>0</xdr:col>
      <xdr:colOff>390525</xdr:colOff>
      <xdr:row>8</xdr:row>
      <xdr:rowOff>38102</xdr:rowOff>
    </xdr:from>
    <xdr:to>
      <xdr:col>2</xdr:col>
      <xdr:colOff>733428</xdr:colOff>
      <xdr:row>9</xdr:row>
      <xdr:rowOff>150151</xdr:rowOff>
    </xdr:to>
    <xdr:sp macro="" textlink="">
      <xdr:nvSpPr>
        <xdr:cNvPr id="4" name="Texte de conseil 24" descr="Second row field ">
          <a:extLst>
            <a:ext uri="{FF2B5EF4-FFF2-40B4-BE49-F238E27FC236}">
              <a16:creationId xmlns:a16="http://schemas.microsoft.com/office/drawing/2014/main" id="{FB102A7F-04E3-4C22-8B94-BE4F42F34EFB}"/>
            </a:ext>
          </a:extLst>
        </xdr:cNvPr>
        <xdr:cNvSpPr txBox="1"/>
      </xdr:nvSpPr>
      <xdr:spPr>
        <a:xfrm>
          <a:off x="390525" y="1562102"/>
          <a:ext cx="1704978" cy="302549"/>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Deuxième champ de ligne </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5</xdr:col>
      <xdr:colOff>669307</xdr:colOff>
      <xdr:row>9</xdr:row>
      <xdr:rowOff>154605</xdr:rowOff>
    </xdr:from>
    <xdr:to>
      <xdr:col>7</xdr:col>
      <xdr:colOff>66675</xdr:colOff>
      <xdr:row>19</xdr:row>
      <xdr:rowOff>9525</xdr:rowOff>
    </xdr:to>
    <xdr:sp macro="" textlink="">
      <xdr:nvSpPr>
        <xdr:cNvPr id="5" name="CONSEIL D’EXPERT" descr="EXPERT TIP&#10;Just because you can add a bunch of fields, doesn't mean you should. Sometimes too many fields, with all of their indentations, can make the PivotTable too complicated for other people to understand. ">
          <a:extLst>
            <a:ext uri="{FF2B5EF4-FFF2-40B4-BE49-F238E27FC236}">
              <a16:creationId xmlns:a16="http://schemas.microsoft.com/office/drawing/2014/main" id="{C4CCE6EA-F934-4D66-8BF9-A25DB0377A92}"/>
            </a:ext>
          </a:extLst>
        </xdr:cNvPr>
        <xdr:cNvSpPr txBox="1"/>
      </xdr:nvSpPr>
      <xdr:spPr>
        <a:xfrm>
          <a:off x="5965207" y="1869105"/>
          <a:ext cx="1854818" cy="17599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panose="020F0502020204030204" pitchFamily="34" charset="0"/>
            </a:rPr>
            <a:t>CONSEIL D’EXPERT</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Le fait que vous pouvez puissiez ajouter un grand nombre de champs, ne signifie que vous le devriez. Dans</a:t>
          </a:r>
          <a:r>
            <a:rPr lang="fr" sz="1100" b="0" kern="0" baseline="0">
              <a:solidFill>
                <a:sysClr val="windowText" lastClr="000000"/>
              </a:solidFill>
              <a:latin typeface="+mn-lt"/>
              <a:ea typeface="Segoe UI" pitchFamily="34" charset="0"/>
              <a:cs typeface="Calibri" panose="020F0502020204030204" pitchFamily="34" charset="0"/>
            </a:rPr>
            <a:t> cet exemple, cela fonctionne bien. Mais </a:t>
          </a:r>
          <a:r>
            <a:rPr lang="fr" sz="1100" b="0" kern="0">
              <a:solidFill>
                <a:sysClr val="windowText" lastClr="000000"/>
              </a:solidFill>
              <a:latin typeface="+mn-lt"/>
              <a:ea typeface="Segoe UI" pitchFamily="34" charset="0"/>
              <a:cs typeface="Calibri" panose="020F0502020204030204" pitchFamily="34" charset="0"/>
            </a:rPr>
            <a:t>parfois un trop grand nombre de champs, avec tous leurs retraits, peut rendre le tableau croisé dynamique trop compliqué à comprendre pour d’autres personnes. </a:t>
          </a:r>
          <a:endParaRPr lang="en-US" sz="1100" b="0">
            <a:solidFill>
              <a:sysClr val="windowText" lastClr="000000"/>
            </a:solidFill>
            <a:effectLst/>
            <a:latin typeface="+mn-lt"/>
            <a:cs typeface="Calibri" panose="020F0502020204030204" pitchFamily="34" charset="0"/>
          </a:endParaRPr>
        </a:p>
      </xdr:txBody>
    </xdr:sp>
    <xdr:clientData fLocksWithSheet="0"/>
  </xdr:twoCellAnchor>
  <xdr:twoCellAnchor editAs="absolute">
    <xdr:from>
      <xdr:col>0</xdr:col>
      <xdr:colOff>390525</xdr:colOff>
      <xdr:row>10</xdr:row>
      <xdr:rowOff>104231</xdr:rowOff>
    </xdr:from>
    <xdr:to>
      <xdr:col>2</xdr:col>
      <xdr:colOff>733428</xdr:colOff>
      <xdr:row>12</xdr:row>
      <xdr:rowOff>27685</xdr:rowOff>
    </xdr:to>
    <xdr:sp macro="" textlink="">
      <xdr:nvSpPr>
        <xdr:cNvPr id="6" name="Texte de conseil 25" descr="Third row field ">
          <a:extLst>
            <a:ext uri="{FF2B5EF4-FFF2-40B4-BE49-F238E27FC236}">
              <a16:creationId xmlns:a16="http://schemas.microsoft.com/office/drawing/2014/main" id="{3C9F274D-759C-4403-B2D2-B4A58C1F8013}"/>
            </a:ext>
          </a:extLst>
        </xdr:cNvPr>
        <xdr:cNvSpPr txBox="1"/>
      </xdr:nvSpPr>
      <xdr:spPr>
        <a:xfrm>
          <a:off x="390525" y="2009231"/>
          <a:ext cx="1704978" cy="304454"/>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Troisième champ de ligne </a:t>
          </a:r>
          <a:endParaRPr lang="sq-AL" sz="1100">
            <a:effectLst/>
            <a:latin typeface="Calibri" panose="020F0502020204030204" pitchFamily="34" charset="0"/>
            <a:cs typeface="Calibri" panose="020F0502020204030204" pitchFamily="34" charset="0"/>
          </a:endParaRPr>
        </a:p>
      </xdr:txBody>
    </xdr:sp>
    <xdr:clientData/>
  </xdr:twoCellAnchor>
  <xdr:twoCellAnchor editAs="absolute">
    <xdr:from>
      <xdr:col>2</xdr:col>
      <xdr:colOff>739140</xdr:colOff>
      <xdr:row>10</xdr:row>
      <xdr:rowOff>57695</xdr:rowOff>
    </xdr:from>
    <xdr:to>
      <xdr:col>2</xdr:col>
      <xdr:colOff>1048492</xdr:colOff>
      <xdr:row>12</xdr:row>
      <xdr:rowOff>132261</xdr:rowOff>
    </xdr:to>
    <xdr:sp macro="" textlink="">
      <xdr:nvSpPr>
        <xdr:cNvPr id="7" name="shp_AccoladeBas">
          <a:extLst>
            <a:ext uri="{FF2B5EF4-FFF2-40B4-BE49-F238E27FC236}">
              <a16:creationId xmlns:a16="http://schemas.microsoft.com/office/drawing/2014/main" id="{869A62DC-09F6-4EA4-B275-5E37D77A5F17}"/>
            </a:ext>
          </a:extLst>
        </xdr:cNvPr>
        <xdr:cNvSpPr/>
      </xdr:nvSpPr>
      <xdr:spPr>
        <a:xfrm>
          <a:off x="2101215" y="1962695"/>
          <a:ext cx="309352" cy="455566"/>
        </a:xfrm>
        <a:prstGeom prst="leftBrace">
          <a:avLst>
            <a:gd name="adj1" fmla="val 34667"/>
            <a:gd name="adj2" fmla="val 48452"/>
          </a:avLst>
        </a:prstGeom>
        <a:ln w="19050">
          <a:prstDash val="sysDash"/>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clientData/>
  </xdr:twoCellAnchor>
  <xdr:twoCellAnchor editAs="absolute">
    <xdr:from>
      <xdr:col>1</xdr:col>
      <xdr:colOff>266516</xdr:colOff>
      <xdr:row>9</xdr:row>
      <xdr:rowOff>92341</xdr:rowOff>
    </xdr:from>
    <xdr:to>
      <xdr:col>3</xdr:col>
      <xdr:colOff>1030342</xdr:colOff>
      <xdr:row>16</xdr:row>
      <xdr:rowOff>60507</xdr:rowOff>
    </xdr:to>
    <xdr:sp macro="" textlink="">
      <xdr:nvSpPr>
        <xdr:cNvPr id="8" name="shp_FlècheCourbé" descr="Arrow">
          <a:extLst>
            <a:ext uri="{FF2B5EF4-FFF2-40B4-BE49-F238E27FC236}">
              <a16:creationId xmlns:a16="http://schemas.microsoft.com/office/drawing/2014/main" id="{29453DDD-E84E-4274-8ED3-1FD027BED7C5}"/>
            </a:ext>
          </a:extLst>
        </xdr:cNvPr>
        <xdr:cNvSpPr/>
      </xdr:nvSpPr>
      <xdr:spPr>
        <a:xfrm rot="6645800" flipV="1">
          <a:off x="1697809" y="1128023"/>
          <a:ext cx="1301666" cy="2659301"/>
        </a:xfrm>
        <a:prstGeom prst="arc">
          <a:avLst>
            <a:gd name="adj1" fmla="val 11796840"/>
            <a:gd name="adj2" fmla="val 13141628"/>
          </a:avLst>
        </a:prstGeom>
        <a:ln w="19050">
          <a:headEnd type="arrow" w="med" len="med"/>
          <a:tailEnd type="none" w="med" len="med"/>
        </a:ln>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l" rtl="0"/>
          <a:endParaRPr lang="en-US" sz="1100">
            <a:solidFill>
              <a:schemeClr val="tx1"/>
            </a:solidFill>
            <a:latin typeface="+mn-lt"/>
            <a:ea typeface="+mn-ea"/>
            <a:cs typeface="+mn-cs"/>
          </a:endParaRPr>
        </a:p>
      </xdr:txBody>
    </xdr:sp>
    <xdr:clientData/>
  </xdr:twoCellAnchor>
  <xdr:twoCellAnchor>
    <xdr:from>
      <xdr:col>0</xdr:col>
      <xdr:colOff>0</xdr:colOff>
      <xdr:row>31</xdr:row>
      <xdr:rowOff>0</xdr:rowOff>
    </xdr:from>
    <xdr:to>
      <xdr:col>7</xdr:col>
      <xdr:colOff>29850</xdr:colOff>
      <xdr:row>34</xdr:row>
      <xdr:rowOff>96012</xdr:rowOff>
    </xdr:to>
    <xdr:sp macro="" textlink="">
      <xdr:nvSpPr>
        <xdr:cNvPr id="9" name="txt_GuidePiedDePage">
          <a:extLst>
            <a:ext uri="{FF2B5EF4-FFF2-40B4-BE49-F238E27FC236}">
              <a16:creationId xmlns:a16="http://schemas.microsoft.com/office/drawing/2014/main" id="{1321D1F8-A9D2-456B-8DD3-753C5F6F3447}"/>
            </a:ext>
          </a:extLst>
        </xdr:cNvPr>
        <xdr:cNvSpPr txBox="1"/>
      </xdr:nvSpPr>
      <xdr:spPr>
        <a:xfrm>
          <a:off x="0" y="5905500"/>
          <a:ext cx="7783200"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
            <a:ea typeface="Segoe UI" pitchFamily="34" charset="0"/>
            <a:cs typeface="Segoe UI Light" panose="020B0502040204020203" pitchFamily="34" charset="0"/>
          </a:endParaRPr>
        </a:p>
      </xdr:txBody>
    </xdr:sp>
    <xdr:clientData/>
  </xdr:twoCellAnchor>
  <xdr:twoCellAnchor>
    <xdr:from>
      <xdr:col>5</xdr:col>
      <xdr:colOff>1003300</xdr:colOff>
      <xdr:row>31</xdr:row>
      <xdr:rowOff>155448</xdr:rowOff>
    </xdr:from>
    <xdr:to>
      <xdr:col>6</xdr:col>
      <xdr:colOff>1143508</xdr:colOff>
      <xdr:row>33</xdr:row>
      <xdr:rowOff>131064</xdr:rowOff>
    </xdr:to>
    <xdr:sp macro="" textlink="">
      <xdr:nvSpPr>
        <xdr:cNvPr id="10" name="txt_Guid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64589D57-8C0B-4591-9AA5-A837B1CFDA08}"/>
            </a:ext>
          </a:extLst>
        </xdr:cNvPr>
        <xdr:cNvSpPr/>
      </xdr:nvSpPr>
      <xdr:spPr>
        <a:xfrm>
          <a:off x="6299200" y="6060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xdr:from>
      <xdr:col>0</xdr:col>
      <xdr:colOff>304800</xdr:colOff>
      <xdr:row>31</xdr:row>
      <xdr:rowOff>155448</xdr:rowOff>
    </xdr:from>
    <xdr:to>
      <xdr:col>2</xdr:col>
      <xdr:colOff>149733</xdr:colOff>
      <xdr:row>33</xdr:row>
      <xdr:rowOff>131064</xdr:rowOff>
    </xdr:to>
    <xdr:sp macro="" textlink="">
      <xdr:nvSpPr>
        <xdr:cNvPr id="11" name="txt_Guid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742B494E-BF3E-4F1F-BCD3-F71BF8F93B22}"/>
            </a:ext>
          </a:extLst>
        </xdr:cNvPr>
        <xdr:cNvSpPr/>
      </xdr:nvSpPr>
      <xdr:spPr>
        <a:xfrm flipH="1">
          <a:off x="304800" y="60609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xdr:from>
      <xdr:col>5</xdr:col>
      <xdr:colOff>314325</xdr:colOff>
      <xdr:row>10</xdr:row>
      <xdr:rowOff>9525</xdr:rowOff>
    </xdr:from>
    <xdr:to>
      <xdr:col>5</xdr:col>
      <xdr:colOff>761702</xdr:colOff>
      <xdr:row>12</xdr:row>
      <xdr:rowOff>75902</xdr:rowOff>
    </xdr:to>
    <xdr:pic>
      <xdr:nvPicPr>
        <xdr:cNvPr id="13" name="Conseil d’expert - Hibou">
          <a:extLst>
            <a:ext uri="{FF2B5EF4-FFF2-40B4-BE49-F238E27FC236}">
              <a16:creationId xmlns:a16="http://schemas.microsoft.com/office/drawing/2014/main" id="{488FB37E-34F1-46FE-97A8-7EF5F497310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962525" y="1914525"/>
          <a:ext cx="447377" cy="447377"/>
        </a:xfrm>
        <a:prstGeom prst="rect">
          <a:avLst/>
        </a:prstGeom>
      </xdr:spPr>
    </xdr:pic>
    <xdr:clientData/>
  </xdr:twoCellAnchor>
  <xdr:twoCellAnchor editAs="absolute">
    <xdr:from>
      <xdr:col>0</xdr:col>
      <xdr:colOff>533921</xdr:colOff>
      <xdr:row>7</xdr:row>
      <xdr:rowOff>19052</xdr:rowOff>
    </xdr:from>
    <xdr:to>
      <xdr:col>2</xdr:col>
      <xdr:colOff>733428</xdr:colOff>
      <xdr:row>8</xdr:row>
      <xdr:rowOff>131101</xdr:rowOff>
    </xdr:to>
    <xdr:sp macro="" textlink="">
      <xdr:nvSpPr>
        <xdr:cNvPr id="14" name="Texte de conseil 23" descr="Second row field ">
          <a:extLst>
            <a:ext uri="{FF2B5EF4-FFF2-40B4-BE49-F238E27FC236}">
              <a16:creationId xmlns:a16="http://schemas.microsoft.com/office/drawing/2014/main" id="{75DC3FB1-7CC2-43EC-8086-64ADE3E22A58}"/>
            </a:ext>
          </a:extLst>
        </xdr:cNvPr>
        <xdr:cNvSpPr txBox="1"/>
      </xdr:nvSpPr>
      <xdr:spPr>
        <a:xfrm>
          <a:off x="533921" y="1352552"/>
          <a:ext cx="1561582" cy="302549"/>
        </a:xfrm>
        <a:prstGeom prst="rect">
          <a:avLst/>
        </a:prstGeom>
        <a:noFill/>
        <a:ln w="9525">
          <a:noFill/>
          <a:miter lim="800000"/>
          <a:headEnd/>
          <a:tailEnd/>
        </a:ln>
      </xdr:spPr>
      <xdr:txBody>
        <a:bodyPr rot="0" vert="horz" wrap="square" lIns="91440" tIns="45720" rIns="91440" bIns="45720" rtlCol="0" anchor="ctr" anchorCtr="0">
          <a:noAutofit/>
        </a:bodyPr>
        <a:lstStyle/>
        <a:p>
          <a:pPr algn="r" rtl="0" eaLnBrk="1" fontAlgn="auto" latinLnBrk="0" hangingPunct="1"/>
          <a:r>
            <a:rPr lang="fr" sz="1100" b="0" i="0" baseline="0">
              <a:effectLst/>
              <a:latin typeface="Calibri" panose="020F0502020204030204" pitchFamily="34" charset="0"/>
              <a:ea typeface="+mn-ea"/>
              <a:cs typeface="Calibri" panose="020F0502020204030204" pitchFamily="34" charset="0"/>
            </a:rPr>
            <a:t>Premier champ de ligne </a:t>
          </a:r>
          <a:endParaRPr lang="sq-AL" sz="1100">
            <a:effectLst/>
            <a:latin typeface="Calibri" panose="020F0502020204030204" pitchFamily="34" charset="0"/>
            <a:cs typeface="Calibri" panose="020F050202020403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10</xdr:col>
      <xdr:colOff>313943</xdr:colOff>
      <xdr:row>4</xdr:row>
      <xdr:rowOff>6218</xdr:rowOff>
    </xdr:to>
    <xdr:sp macro="" textlink="">
      <xdr:nvSpPr>
        <xdr:cNvPr id="2" name="txt_GuideEn-Tête" descr="Ready for more practice? Take a quick look at the data below. When you're ready, go to the next sheet and you'll practice what you've learned so far. ">
          <a:extLst>
            <a:ext uri="{FF2B5EF4-FFF2-40B4-BE49-F238E27FC236}">
              <a16:creationId xmlns:a16="http://schemas.microsoft.com/office/drawing/2014/main" id="{CCEE35F0-FCC2-4B95-A11B-3B4CB8D95751}"/>
            </a:ext>
          </a:extLst>
        </xdr:cNvPr>
        <xdr:cNvSpPr txBox="1"/>
      </xdr:nvSpPr>
      <xdr:spPr>
        <a:xfrm>
          <a:off x="0" y="-1"/>
          <a:ext cx="7781543" cy="768219"/>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fr" sz="1500" b="0" kern="1200" baseline="0">
              <a:solidFill>
                <a:schemeClr val="dk1"/>
              </a:solidFill>
              <a:effectLst/>
              <a:latin typeface="Segoe UI Semibold" panose="020B0702040204020203" pitchFamily="34" charset="0"/>
              <a:ea typeface="+mn-ea"/>
              <a:cs typeface="Segoe UI Semibold" panose="020B0702040204020203" pitchFamily="34" charset="0"/>
            </a:rPr>
            <a:t>Prêt pour plus d’exercice pratique ? </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Jetez un coup d’œil aux données ci-dessous. Lorsque vous êtes prêt, faites défiler vers le bas, puis cliquez sur </a:t>
          </a:r>
          <a:r>
            <a:rPr lang="fr" sz="1500" b="0" i="1" kern="1200" baseline="0">
              <a:solidFill>
                <a:schemeClr val="dk1"/>
              </a:solidFill>
              <a:effectLst/>
              <a:latin typeface="Segoe UI Light" panose="020B0502040204020203" pitchFamily="34" charset="0"/>
              <a:ea typeface="+mn-ea"/>
              <a:cs typeface="Segoe UI Light" panose="020B0502040204020203" pitchFamily="34" charset="0"/>
            </a:rPr>
            <a:t>Suivant</a:t>
          </a:r>
          <a:r>
            <a:rPr lang="fr" sz="1500" b="0" kern="1200" baseline="0">
              <a:solidFill>
                <a:schemeClr val="dk1"/>
              </a:solidFill>
              <a:effectLst/>
              <a:latin typeface="Segoe UI Light" panose="020B0502040204020203" pitchFamily="34" charset="0"/>
              <a:ea typeface="+mn-ea"/>
              <a:cs typeface="Segoe UI Light" panose="020B0502040204020203" pitchFamily="34" charset="0"/>
            </a:rPr>
            <a:t> pour mettre en pratique ce que vous avez appris. </a:t>
          </a:r>
          <a:endParaRPr lang="en-US" sz="1500">
            <a:effectLst/>
            <a:latin typeface="Segoe UI Light" panose="020B0502040204020203" pitchFamily="34" charset="0"/>
            <a:cs typeface="Segoe UI Light" panose="020B0502040204020203" pitchFamily="34" charset="0"/>
          </a:endParaRPr>
        </a:p>
      </xdr:txBody>
    </xdr:sp>
    <xdr:clientData/>
  </xdr:twoCellAnchor>
  <xdr:twoCellAnchor editAs="absolute">
    <xdr:from>
      <xdr:col>5</xdr:col>
      <xdr:colOff>60498</xdr:colOff>
      <xdr:row>5</xdr:row>
      <xdr:rowOff>150345</xdr:rowOff>
    </xdr:from>
    <xdr:to>
      <xdr:col>10</xdr:col>
      <xdr:colOff>333376</xdr:colOff>
      <xdr:row>13</xdr:row>
      <xdr:rowOff>132362</xdr:rowOff>
    </xdr:to>
    <xdr:grpSp>
      <xdr:nvGrpSpPr>
        <xdr:cNvPr id="3" name="Groupe 2">
          <a:extLst>
            <a:ext uri="{FF2B5EF4-FFF2-40B4-BE49-F238E27FC236}">
              <a16:creationId xmlns:a16="http://schemas.microsoft.com/office/drawing/2014/main" id="{021840A9-BAB3-4E80-8046-39C0DD949DA0}"/>
            </a:ext>
          </a:extLst>
        </xdr:cNvPr>
        <xdr:cNvGrpSpPr/>
      </xdr:nvGrpSpPr>
      <xdr:grpSpPr>
        <a:xfrm>
          <a:off x="4480098" y="1102845"/>
          <a:ext cx="3320878" cy="1506017"/>
          <a:chOff x="3165648" y="1150470"/>
          <a:chExt cx="3320878" cy="1506017"/>
        </a:xfrm>
      </xdr:grpSpPr>
      <xdr:sp macro="" textlink="">
        <xdr:nvSpPr>
          <xdr:cNvPr id="4" name="DÉTAIL IMPORTANT - Étape" descr="LOOK HERE&#10;No need to read all the rows of data. Just look at the field names in the first row, here. You'll be working with these on the next sheet. When you're ready, scroll down and click Next. ">
            <a:extLst>
              <a:ext uri="{FF2B5EF4-FFF2-40B4-BE49-F238E27FC236}">
                <a16:creationId xmlns:a16="http://schemas.microsoft.com/office/drawing/2014/main" id="{52FBD275-FC21-447C-AC41-552726B979F5}"/>
              </a:ext>
            </a:extLst>
          </xdr:cNvPr>
          <xdr:cNvSpPr txBox="1"/>
        </xdr:nvSpPr>
        <xdr:spPr>
          <a:xfrm>
            <a:off x="3969826" y="1303742"/>
            <a:ext cx="2516700" cy="1352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Calibri" panose="020F0502020204030204" pitchFamily="34" charset="0"/>
              </a:rPr>
              <a:t>REGARDEZ ICI</a:t>
            </a:r>
            <a:r>
              <a:rPr lang="fr" sz="1100" b="1" kern="0">
                <a:solidFill>
                  <a:srgbClr val="ED7D31">
                    <a:lumMod val="60000"/>
                    <a:lumOff val="40000"/>
                  </a:srgbClr>
                </a:solidFill>
                <a:latin typeface="+mj-lt"/>
                <a:ea typeface="Segoe UI" pitchFamily="34" charset="0"/>
                <a:cs typeface="Calibri" panose="020F0502020204030204" pitchFamily="34" charset="0"/>
              </a:rPr>
              <a:t>
</a:t>
            </a:r>
            <a:r>
              <a:rPr lang="fr" sz="1100" b="0" kern="0">
                <a:solidFill>
                  <a:sysClr val="windowText" lastClr="000000"/>
                </a:solidFill>
                <a:latin typeface="+mn-lt"/>
                <a:ea typeface="Segoe UI" pitchFamily="34" charset="0"/>
                <a:cs typeface="Calibri" panose="020F0502020204030204" pitchFamily="34" charset="0"/>
              </a:rPr>
              <a:t>N’avez pas besoin de lire toutes les lignes de données. Regardez simplement les noms des champs dans la première ligne. Vous allez travailler avec ceux-ci sur la feuille suivante. Lorsque vous êtes prêt, faites défiler vers le bas, puis cliquez sur </a:t>
            </a:r>
            <a:r>
              <a:rPr lang="fr" sz="1100" b="1" kern="0">
                <a:solidFill>
                  <a:sysClr val="windowText" lastClr="000000"/>
                </a:solidFill>
                <a:latin typeface="+mn-lt"/>
                <a:ea typeface="Segoe UI" pitchFamily="34" charset="0"/>
                <a:cs typeface="Calibri" panose="020F0502020204030204" pitchFamily="34" charset="0"/>
              </a:rPr>
              <a:t>suivant</a:t>
            </a:r>
            <a:r>
              <a:rPr lang="fr" sz="1100" b="0" kern="0">
                <a:solidFill>
                  <a:sysClr val="windowText" lastClr="000000"/>
                </a:solidFill>
                <a:latin typeface="+mn-lt"/>
                <a:ea typeface="Segoe UI" pitchFamily="34" charset="0"/>
                <a:cs typeface="Calibri" panose="020F0502020204030204" pitchFamily="34" charset="0"/>
              </a:rPr>
              <a:t>. </a:t>
            </a:r>
            <a:endParaRPr lang="en-US" sz="1100" b="0">
              <a:solidFill>
                <a:sysClr val="windowText" lastClr="000000"/>
              </a:solidFill>
              <a:effectLst/>
              <a:latin typeface="+mn-lt"/>
              <a:cs typeface="Calibri" panose="020F0502020204030204" pitchFamily="34" charset="0"/>
            </a:endParaRPr>
          </a:p>
        </xdr:txBody>
      </xdr:sp>
      <xdr:pic>
        <xdr:nvPicPr>
          <xdr:cNvPr id="5" name="Loupe">
            <a:extLst>
              <a:ext uri="{FF2B5EF4-FFF2-40B4-BE49-F238E27FC236}">
                <a16:creationId xmlns:a16="http://schemas.microsoft.com/office/drawing/2014/main" id="{F392BC21-3435-49F6-92CB-9D39A5D681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3695700" y="1274775"/>
            <a:ext cx="337980" cy="337980"/>
          </a:xfrm>
          <a:prstGeom prst="rect">
            <a:avLst/>
          </a:prstGeom>
        </xdr:spPr>
      </xdr:pic>
      <xdr:sp macro="" textlink="">
        <xdr:nvSpPr>
          <xdr:cNvPr id="6" name="Flèche">
            <a:extLst>
              <a:ext uri="{FF2B5EF4-FFF2-40B4-BE49-F238E27FC236}">
                <a16:creationId xmlns:a16="http://schemas.microsoft.com/office/drawing/2014/main" id="{EC81B770-C86D-413B-8F46-1B5A181A5B4F}"/>
              </a:ext>
            </a:extLst>
          </xdr:cNvPr>
          <xdr:cNvSpPr/>
        </xdr:nvSpPr>
        <xdr:spPr>
          <a:xfrm rot="19961319">
            <a:off x="3165648" y="1150470"/>
            <a:ext cx="459212" cy="406164"/>
          </a:xfrm>
          <a:prstGeom prst="arc">
            <a:avLst>
              <a:gd name="adj1" fmla="val 15011426"/>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fLocksWithSheet="0"/>
  </xdr:twoCellAnchor>
  <xdr:twoCellAnchor>
    <xdr:from>
      <xdr:col>0</xdr:col>
      <xdr:colOff>0</xdr:colOff>
      <xdr:row>56</xdr:row>
      <xdr:rowOff>0</xdr:rowOff>
    </xdr:from>
    <xdr:to>
      <xdr:col>10</xdr:col>
      <xdr:colOff>315600</xdr:colOff>
      <xdr:row>59</xdr:row>
      <xdr:rowOff>96012</xdr:rowOff>
    </xdr:to>
    <xdr:sp macro="" textlink="">
      <xdr:nvSpPr>
        <xdr:cNvPr id="7" name="txt_GuidePiedDePage">
          <a:extLst>
            <a:ext uri="{FF2B5EF4-FFF2-40B4-BE49-F238E27FC236}">
              <a16:creationId xmlns:a16="http://schemas.microsoft.com/office/drawing/2014/main" id="{B403A251-9EDF-4EB3-A0DF-53BE1751442B}"/>
            </a:ext>
          </a:extLst>
        </xdr:cNvPr>
        <xdr:cNvSpPr txBox="1"/>
      </xdr:nvSpPr>
      <xdr:spPr>
        <a:xfrm>
          <a:off x="0" y="10668000"/>
          <a:ext cx="7783200"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xdr:from>
      <xdr:col>8</xdr:col>
      <xdr:colOff>3175</xdr:colOff>
      <xdr:row>56</xdr:row>
      <xdr:rowOff>155448</xdr:rowOff>
    </xdr:from>
    <xdr:to>
      <xdr:col>9</xdr:col>
      <xdr:colOff>600583</xdr:colOff>
      <xdr:row>58</xdr:row>
      <xdr:rowOff>131064</xdr:rowOff>
    </xdr:to>
    <xdr:sp macro="" textlink="">
      <xdr:nvSpPr>
        <xdr:cNvPr id="8" name="txt_GuideSuivant" descr="Next">
          <a:hlinkClick xmlns:r="http://schemas.openxmlformats.org/officeDocument/2006/relationships" r:id="rId3" tooltip="Cliquez ici pour accéder à la feuille suivante"/>
          <a:extLst>
            <a:ext uri="{FF2B5EF4-FFF2-40B4-BE49-F238E27FC236}">
              <a16:creationId xmlns:a16="http://schemas.microsoft.com/office/drawing/2014/main" id="{8F0DDE7E-97D8-4996-BB35-E163C905E79D}"/>
            </a:ext>
          </a:extLst>
        </xdr:cNvPr>
        <xdr:cNvSpPr/>
      </xdr:nvSpPr>
      <xdr:spPr>
        <a:xfrm>
          <a:off x="6251575" y="108234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xdr:from>
      <xdr:col>0</xdr:col>
      <xdr:colOff>304800</xdr:colOff>
      <xdr:row>56</xdr:row>
      <xdr:rowOff>155448</xdr:rowOff>
    </xdr:from>
    <xdr:to>
      <xdr:col>2</xdr:col>
      <xdr:colOff>292608</xdr:colOff>
      <xdr:row>58</xdr:row>
      <xdr:rowOff>131064</xdr:rowOff>
    </xdr:to>
    <xdr:sp macro="" textlink="">
      <xdr:nvSpPr>
        <xdr:cNvPr id="9" name="txt_GuidePrécédent" descr="Previous">
          <a:hlinkClick xmlns:r="http://schemas.openxmlformats.org/officeDocument/2006/relationships" r:id="rId4" tooltip="Cliquez ici pour revenir à la feuille précédente"/>
          <a:extLst>
            <a:ext uri="{FF2B5EF4-FFF2-40B4-BE49-F238E27FC236}">
              <a16:creationId xmlns:a16="http://schemas.microsoft.com/office/drawing/2014/main" id="{D7B07658-6960-46E3-A1DF-B4F3A410DB88}"/>
            </a:ext>
          </a:extLst>
        </xdr:cNvPr>
        <xdr:cNvSpPr/>
      </xdr:nvSpPr>
      <xdr:spPr>
        <a:xfrm flipH="1">
          <a:off x="304800" y="108234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453039</xdr:colOff>
      <xdr:row>3</xdr:row>
      <xdr:rowOff>7515</xdr:rowOff>
    </xdr:from>
    <xdr:to>
      <xdr:col>1</xdr:col>
      <xdr:colOff>1381124</xdr:colOff>
      <xdr:row>10</xdr:row>
      <xdr:rowOff>45615</xdr:rowOff>
    </xdr:to>
    <xdr:sp macro="" textlink="" fLocksText="0">
      <xdr:nvSpPr>
        <xdr:cNvPr id="4" name="txt_Exercice1" descr="We made the PivotTable below based on the previous sheet's data. Click anywhere inside the PivotTable below. ">
          <a:extLst>
            <a:ext uri="{FF2B5EF4-FFF2-40B4-BE49-F238E27FC236}">
              <a16:creationId xmlns:a16="http://schemas.microsoft.com/office/drawing/2014/main" id="{72BF67E5-01C5-4639-BB90-719974573099}"/>
            </a:ext>
          </a:extLst>
        </xdr:cNvPr>
        <xdr:cNvSpPr txBox="1"/>
      </xdr:nvSpPr>
      <xdr:spPr>
        <a:xfrm>
          <a:off x="453039" y="579015"/>
          <a:ext cx="1537685"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Nous avons créé le tableau croisé dynamique ci-dessous sur la base des données de la feuille précédente. Cliquez n’importe où dans le tableau croisé dynamique ci-dessous. </a:t>
          </a:r>
        </a:p>
      </xdr:txBody>
    </xdr:sp>
    <xdr:clientData/>
  </xdr:twoCellAnchor>
  <xdr:twoCellAnchor editAs="absolute">
    <xdr:from>
      <xdr:col>2</xdr:col>
      <xdr:colOff>246652</xdr:colOff>
      <xdr:row>3</xdr:row>
      <xdr:rowOff>7515</xdr:rowOff>
    </xdr:from>
    <xdr:to>
      <xdr:col>4</xdr:col>
      <xdr:colOff>47625</xdr:colOff>
      <xdr:row>10</xdr:row>
      <xdr:rowOff>45615</xdr:rowOff>
    </xdr:to>
    <xdr:sp macro="" textlink="" fLocksText="0">
      <xdr:nvSpPr>
        <xdr:cNvPr id="5" name="txt_Practice2" descr="Do you see the PivotTable Fields list on the right? Good! (If you don't see it, right-click the PivotTable below and choose Show Field List.">
          <a:extLst>
            <a:ext uri="{FF2B5EF4-FFF2-40B4-BE49-F238E27FC236}">
              <a16:creationId xmlns:a16="http://schemas.microsoft.com/office/drawing/2014/main" id="{29F2BD57-0DF2-4B3F-967F-0A8110FCAE3E}"/>
            </a:ext>
          </a:extLst>
        </xdr:cNvPr>
        <xdr:cNvSpPr txBox="1"/>
      </xdr:nvSpPr>
      <xdr:spPr>
        <a:xfrm>
          <a:off x="2256427" y="579015"/>
          <a:ext cx="1877423"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en dessous,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lang="sq-AL" sz="1000" b="0">
            <a:effectLst/>
            <a:latin typeface="Segoe UI" panose="020B0502040204020203" pitchFamily="34" charset="0"/>
            <a:cs typeface="Segoe UI" panose="020B0502040204020203" pitchFamily="34" charset="0"/>
          </a:endParaRPr>
        </a:p>
      </xdr:txBody>
    </xdr:sp>
    <xdr:clientData/>
  </xdr:twoCellAnchor>
  <xdr:twoCellAnchor editAs="absolute">
    <xdr:from>
      <xdr:col>5</xdr:col>
      <xdr:colOff>11089</xdr:colOff>
      <xdr:row>3</xdr:row>
      <xdr:rowOff>7515</xdr:rowOff>
    </xdr:from>
    <xdr:to>
      <xdr:col>8</xdr:col>
      <xdr:colOff>314325</xdr:colOff>
      <xdr:row>10</xdr:row>
      <xdr:rowOff>45615</xdr:rowOff>
    </xdr:to>
    <xdr:sp macro="" textlink="" fLocksText="0">
      <xdr:nvSpPr>
        <xdr:cNvPr id="6" name="txt_Exercice3" descr="In the field list, drag the Sales rep field to either Rows or Columns so that you can answer: Who sold the most during the fall?">
          <a:extLst>
            <a:ext uri="{FF2B5EF4-FFF2-40B4-BE49-F238E27FC236}">
              <a16:creationId xmlns:a16="http://schemas.microsoft.com/office/drawing/2014/main" id="{85395BF3-BC0C-4171-8401-993AF1C2671B}"/>
            </a:ext>
          </a:extLst>
        </xdr:cNvPr>
        <xdr:cNvSpPr txBox="1"/>
      </xdr:nvSpPr>
      <xdr:spPr>
        <a:xfrm>
          <a:off x="4506889" y="579015"/>
          <a:ext cx="1646261"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Dans la liste des champs, faites glisser le champ</a:t>
          </a:r>
          <a:r>
            <a:rPr lang="fr" sz="1000" b="1" i="0" kern="1200" baseline="0">
              <a:solidFill>
                <a:schemeClr val="dk1"/>
              </a:solidFill>
              <a:effectLst/>
              <a:latin typeface="Segoe UI" panose="020B0502040204020203" pitchFamily="34" charset="0"/>
              <a:ea typeface="+mn-ea"/>
              <a:cs typeface="Segoe UI" panose="020B0502040204020203" pitchFamily="34" charset="0"/>
            </a:rPr>
            <a:t> </a:t>
          </a:r>
          <a:r>
            <a:rPr lang="fr" sz="1000" b="0" i="0" kern="1200" baseline="0">
              <a:solidFill>
                <a:schemeClr val="dk1"/>
              </a:solidFill>
              <a:effectLst/>
              <a:latin typeface="Segoe UI" panose="020B0502040204020203" pitchFamily="34" charset="0"/>
              <a:ea typeface="+mn-ea"/>
              <a:cs typeface="Segoe UI" panose="020B0502040204020203" pitchFamily="34" charset="0"/>
            </a:rPr>
            <a:t>Rep. commercial</a:t>
          </a:r>
          <a:r>
            <a:rPr lang="fr" sz="1000" b="1" i="0" kern="1200" baseline="0">
              <a:solidFill>
                <a:schemeClr val="dk1"/>
              </a:solidFill>
              <a:effectLst/>
              <a:latin typeface="Segoe UI" panose="020B0502040204020203" pitchFamily="34" charset="0"/>
              <a:ea typeface="+mn-ea"/>
              <a:cs typeface="Segoe UI" panose="020B0502040204020203" pitchFamily="34" charset="0"/>
            </a:rPr>
            <a:t> </a:t>
          </a:r>
          <a:r>
            <a:rPr lang="fr" sz="1000" b="0" i="0" kern="1200" baseline="0">
              <a:solidFill>
                <a:schemeClr val="dk1"/>
              </a:solidFill>
              <a:effectLst/>
              <a:latin typeface="Segoe UI" panose="020B0502040204020203" pitchFamily="34" charset="0"/>
              <a:ea typeface="+mn-ea"/>
              <a:cs typeface="Segoe UI" panose="020B0502040204020203" pitchFamily="34" charset="0"/>
            </a:rPr>
            <a:t>vers </a:t>
          </a:r>
          <a:r>
            <a:rPr lang="fr" sz="1000" b="1" i="0" kern="1200" baseline="0">
              <a:solidFill>
                <a:schemeClr val="dk1"/>
              </a:solidFill>
              <a:effectLst/>
              <a:latin typeface="Segoe UI" panose="020B0502040204020203" pitchFamily="34" charset="0"/>
              <a:ea typeface="+mn-ea"/>
              <a:cs typeface="Segoe UI" panose="020B0502040204020203" pitchFamily="34" charset="0"/>
            </a:rPr>
            <a:t>Lignes</a:t>
          </a:r>
          <a:r>
            <a:rPr lang="fr" sz="1000" b="0" i="0" kern="1200" baseline="0">
              <a:solidFill>
                <a:schemeClr val="dk1"/>
              </a:solidFill>
              <a:effectLst/>
              <a:latin typeface="Segoe UI" panose="020B0502040204020203" pitchFamily="34" charset="0"/>
              <a:ea typeface="+mn-ea"/>
              <a:cs typeface="Segoe UI" panose="020B0502040204020203" pitchFamily="34" charset="0"/>
            </a:rPr>
            <a:t> ou Colonnes afin de pouvoir répondre à la question : Qui a le plus vendu durant l’automne ?</a:t>
          </a:r>
          <a:endParaRPr lang="en-US" sz="1000">
            <a:effectLst/>
            <a:latin typeface="Segoe UI" panose="020B0502040204020203" pitchFamily="34" charset="0"/>
            <a:cs typeface="Segoe UI" panose="020B0502040204020203" pitchFamily="34" charset="0"/>
          </a:endParaRPr>
        </a:p>
      </xdr:txBody>
    </xdr:sp>
    <xdr:clientData/>
  </xdr:twoCellAnchor>
  <xdr:twoCellAnchor editAs="absolute">
    <xdr:from>
      <xdr:col>0</xdr:col>
      <xdr:colOff>76085</xdr:colOff>
      <xdr:row>3</xdr:row>
      <xdr:rowOff>7516</xdr:rowOff>
    </xdr:from>
    <xdr:to>
      <xdr:col>0</xdr:col>
      <xdr:colOff>450989</xdr:colOff>
      <xdr:row>5</xdr:row>
      <xdr:rowOff>1420</xdr:rowOff>
    </xdr:to>
    <xdr:sp macro="" textlink="" fLocksText="0">
      <xdr:nvSpPr>
        <xdr:cNvPr id="7" name="shp_Exercice1" descr="Step 1">
          <a:extLst>
            <a:ext uri="{FF2B5EF4-FFF2-40B4-BE49-F238E27FC236}">
              <a16:creationId xmlns:a16="http://schemas.microsoft.com/office/drawing/2014/main" id="{F0AE661B-4AB6-4138-BFC2-72C570F368E3}"/>
            </a:ext>
          </a:extLst>
        </xdr:cNvPr>
        <xdr:cNvSpPr/>
      </xdr:nvSpPr>
      <xdr:spPr>
        <a:xfrm>
          <a:off x="76085" y="579016"/>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1</xdr:col>
      <xdr:colOff>1301048</xdr:colOff>
      <xdr:row>3</xdr:row>
      <xdr:rowOff>7515</xdr:rowOff>
    </xdr:from>
    <xdr:to>
      <xdr:col>2</xdr:col>
      <xdr:colOff>275777</xdr:colOff>
      <xdr:row>5</xdr:row>
      <xdr:rowOff>1419</xdr:rowOff>
    </xdr:to>
    <xdr:sp macro="" textlink="" fLocksText="0">
      <xdr:nvSpPr>
        <xdr:cNvPr id="8" name="shp_Practice2" descr="Step 2">
          <a:extLst>
            <a:ext uri="{FF2B5EF4-FFF2-40B4-BE49-F238E27FC236}">
              <a16:creationId xmlns:a16="http://schemas.microsoft.com/office/drawing/2014/main" id="{A2AF9C50-C7DA-4A24-8F37-46DCE095E146}"/>
            </a:ext>
          </a:extLst>
        </xdr:cNvPr>
        <xdr:cNvSpPr/>
      </xdr:nvSpPr>
      <xdr:spPr>
        <a:xfrm>
          <a:off x="1910648" y="579015"/>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106660</xdr:colOff>
      <xdr:row>3</xdr:row>
      <xdr:rowOff>7515</xdr:rowOff>
    </xdr:from>
    <xdr:to>
      <xdr:col>5</xdr:col>
      <xdr:colOff>71989</xdr:colOff>
      <xdr:row>5</xdr:row>
      <xdr:rowOff>1419</xdr:rowOff>
    </xdr:to>
    <xdr:sp macro="" textlink="" fLocksText="0">
      <xdr:nvSpPr>
        <xdr:cNvPr id="9" name="shp_Exercice3" descr="Step 3">
          <a:extLst>
            <a:ext uri="{FF2B5EF4-FFF2-40B4-BE49-F238E27FC236}">
              <a16:creationId xmlns:a16="http://schemas.microsoft.com/office/drawing/2014/main" id="{F5C1D9B6-7583-4C69-AEAF-9BB097F2D602}"/>
            </a:ext>
          </a:extLst>
        </xdr:cNvPr>
        <xdr:cNvSpPr/>
      </xdr:nvSpPr>
      <xdr:spPr>
        <a:xfrm>
          <a:off x="4192885" y="579015"/>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12</xdr:col>
      <xdr:colOff>161925</xdr:colOff>
      <xdr:row>2</xdr:row>
      <xdr:rowOff>11811</xdr:rowOff>
    </xdr:to>
    <xdr:sp macro="" textlink="" fLocksText="0">
      <xdr:nvSpPr>
        <xdr:cNvPr id="10" name="txt_ExerciceEn-Tête" descr="Practice">
          <a:extLst>
            <a:ext uri="{FF2B5EF4-FFF2-40B4-BE49-F238E27FC236}">
              <a16:creationId xmlns:a16="http://schemas.microsoft.com/office/drawing/2014/main" id="{F1FEE4DA-410F-43E5-82EC-9DEA325362D3}"/>
            </a:ext>
          </a:extLst>
        </xdr:cNvPr>
        <xdr:cNvSpPr txBox="1"/>
      </xdr:nvSpPr>
      <xdr:spPr>
        <a:xfrm>
          <a:off x="0" y="0"/>
          <a:ext cx="7934325" cy="392811"/>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9</xdr:col>
      <xdr:colOff>233385</xdr:colOff>
      <xdr:row>3</xdr:row>
      <xdr:rowOff>79574</xdr:rowOff>
    </xdr:from>
    <xdr:to>
      <xdr:col>12</xdr:col>
      <xdr:colOff>203026</xdr:colOff>
      <xdr:row>5</xdr:row>
      <xdr:rowOff>161925</xdr:rowOff>
    </xdr:to>
    <xdr:sp macro="" textlink="" fLocksText="0">
      <xdr:nvSpPr>
        <xdr:cNvPr id="13" name="txt_Exercice4" descr="Who sold the most during the fall?">
          <a:extLst>
            <a:ext uri="{FF2B5EF4-FFF2-40B4-BE49-F238E27FC236}">
              <a16:creationId xmlns:a16="http://schemas.microsoft.com/office/drawing/2014/main" id="{B109D2BB-3DC5-45B1-8B7F-5CE568B810DC}"/>
            </a:ext>
          </a:extLst>
        </xdr:cNvPr>
        <xdr:cNvSpPr txBox="1"/>
      </xdr:nvSpPr>
      <xdr:spPr>
        <a:xfrm>
          <a:off x="6515122" y="660599"/>
          <a:ext cx="1469829" cy="463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Qui a le plus vendu durant l’automne ?</a:t>
          </a:r>
        </a:p>
      </xdr:txBody>
    </xdr:sp>
    <xdr:clientData/>
  </xdr:twoCellAnchor>
  <xdr:twoCellAnchor editAs="absolute">
    <xdr:from>
      <xdr:col>8</xdr:col>
      <xdr:colOff>288860</xdr:colOff>
      <xdr:row>3</xdr:row>
      <xdr:rowOff>28086</xdr:rowOff>
    </xdr:from>
    <xdr:to>
      <xdr:col>9</xdr:col>
      <xdr:colOff>254189</xdr:colOff>
      <xdr:row>5</xdr:row>
      <xdr:rowOff>21990</xdr:rowOff>
    </xdr:to>
    <xdr:sp macro="" textlink="" fLocksText="0">
      <xdr:nvSpPr>
        <xdr:cNvPr id="14" name="shp_Exercice4" descr="Step 4">
          <a:extLst>
            <a:ext uri="{FF2B5EF4-FFF2-40B4-BE49-F238E27FC236}">
              <a16:creationId xmlns:a16="http://schemas.microsoft.com/office/drawing/2014/main" id="{B2513FDA-A809-4930-875A-18AE4B4CF612}"/>
            </a:ext>
          </a:extLst>
        </xdr:cNvPr>
        <xdr:cNvSpPr/>
      </xdr:nvSpPr>
      <xdr:spPr>
        <a:xfrm>
          <a:off x="6127685" y="599586"/>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4</a:t>
          </a:r>
        </a:p>
      </xdr:txBody>
    </xdr:sp>
    <xdr:clientData/>
  </xdr:twoCellAnchor>
  <xdr:twoCellAnchor editAs="absolute">
    <xdr:from>
      <xdr:col>0</xdr:col>
      <xdr:colOff>0</xdr:colOff>
      <xdr:row>30</xdr:row>
      <xdr:rowOff>0</xdr:rowOff>
    </xdr:from>
    <xdr:to>
      <xdr:col>12</xdr:col>
      <xdr:colOff>161925</xdr:colOff>
      <xdr:row>33</xdr:row>
      <xdr:rowOff>96012</xdr:rowOff>
    </xdr:to>
    <xdr:sp macro="" textlink="" fLocksText="0">
      <xdr:nvSpPr>
        <xdr:cNvPr id="19" name="txt_ExercicePiedDePage">
          <a:extLst>
            <a:ext uri="{FF2B5EF4-FFF2-40B4-BE49-F238E27FC236}">
              <a16:creationId xmlns:a16="http://schemas.microsoft.com/office/drawing/2014/main" id="{C3E4D879-E1FC-43A8-AA7F-0ED3F35B9E4E}"/>
            </a:ext>
          </a:extLst>
        </xdr:cNvPr>
        <xdr:cNvSpPr txBox="1"/>
      </xdr:nvSpPr>
      <xdr:spPr>
        <a:xfrm>
          <a:off x="0" y="5715000"/>
          <a:ext cx="7934325"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9</xdr:col>
      <xdr:colOff>212725</xdr:colOff>
      <xdr:row>30</xdr:row>
      <xdr:rowOff>155448</xdr:rowOff>
    </xdr:from>
    <xdr:to>
      <xdr:col>11</xdr:col>
      <xdr:colOff>400558</xdr:colOff>
      <xdr:row>32</xdr:row>
      <xdr:rowOff>131064</xdr:rowOff>
    </xdr:to>
    <xdr:sp macro="" textlink="" fLocksText="0">
      <xdr:nvSpPr>
        <xdr:cNvPr id="21"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9128025C-F5EF-4C4F-AA3F-82C05E585C0F}"/>
            </a:ext>
          </a:extLst>
        </xdr:cNvPr>
        <xdr:cNvSpPr/>
      </xdr:nvSpPr>
      <xdr:spPr>
        <a:xfrm>
          <a:off x="6461125" y="58704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304800</xdr:colOff>
      <xdr:row>30</xdr:row>
      <xdr:rowOff>155448</xdr:rowOff>
    </xdr:from>
    <xdr:to>
      <xdr:col>1</xdr:col>
      <xdr:colOff>902208</xdr:colOff>
      <xdr:row>32</xdr:row>
      <xdr:rowOff>131064</xdr:rowOff>
    </xdr:to>
    <xdr:sp macro="" textlink="" fLocksText="0">
      <xdr:nvSpPr>
        <xdr:cNvPr id="22"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038A736A-34F9-4DB1-9584-66D289361AE2}"/>
            </a:ext>
          </a:extLst>
        </xdr:cNvPr>
        <xdr:cNvSpPr/>
      </xdr:nvSpPr>
      <xdr:spPr>
        <a:xfrm flipH="1">
          <a:off x="304800" y="587044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0</xdr:colOff>
      <xdr:row>31</xdr:row>
      <xdr:rowOff>19038</xdr:rowOff>
    </xdr:from>
    <xdr:to>
      <xdr:col>10</xdr:col>
      <xdr:colOff>323468</xdr:colOff>
      <xdr:row>34</xdr:row>
      <xdr:rowOff>124575</xdr:rowOff>
    </xdr:to>
    <xdr:sp macro="" textlink="" fLocksText="0">
      <xdr:nvSpPr>
        <xdr:cNvPr id="3" name="txt_ExercicePiedDePage">
          <a:extLst>
            <a:ext uri="{FF2B5EF4-FFF2-40B4-BE49-F238E27FC236}">
              <a16:creationId xmlns:a16="http://schemas.microsoft.com/office/drawing/2014/main" id="{5F7EDA0D-82B1-4E0A-9DF8-49F029764275}"/>
            </a:ext>
          </a:extLst>
        </xdr:cNvPr>
        <xdr:cNvSpPr txBox="1"/>
      </xdr:nvSpPr>
      <xdr:spPr>
        <a:xfrm>
          <a:off x="0" y="5924538"/>
          <a:ext cx="7610093" cy="677037"/>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471004</xdr:colOff>
      <xdr:row>3</xdr:row>
      <xdr:rowOff>7515</xdr:rowOff>
    </xdr:from>
    <xdr:to>
      <xdr:col>1</xdr:col>
      <xdr:colOff>1202784</xdr:colOff>
      <xdr:row>10</xdr:row>
      <xdr:rowOff>45615</xdr:rowOff>
    </xdr:to>
    <xdr:sp macro="" textlink="" fLocksText="0">
      <xdr:nvSpPr>
        <xdr:cNvPr id="5" name="txt_Exercice1" descr="Click anywhere inside the PivotTable below named Sum of Units sold. ">
          <a:extLst>
            <a:ext uri="{FF2B5EF4-FFF2-40B4-BE49-F238E27FC236}">
              <a16:creationId xmlns:a16="http://schemas.microsoft.com/office/drawing/2014/main" id="{043E0E68-AF8E-4D07-9788-8F11AA0679CE}"/>
            </a:ext>
          </a:extLst>
        </xdr:cNvPr>
        <xdr:cNvSpPr txBox="1"/>
      </xdr:nvSpPr>
      <xdr:spPr>
        <a:xfrm>
          <a:off x="471004" y="588540"/>
          <a:ext cx="134138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n’importe où dans le tableau croisé dynamique ci-dessous, nommé </a:t>
          </a:r>
          <a:r>
            <a:rPr lang="fr-FR" sz="10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de Unités vendues</a:t>
          </a: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1597110</xdr:colOff>
      <xdr:row>3</xdr:row>
      <xdr:rowOff>7515</xdr:rowOff>
    </xdr:from>
    <xdr:to>
      <xdr:col>4</xdr:col>
      <xdr:colOff>57149</xdr:colOff>
      <xdr:row>10</xdr:row>
      <xdr:rowOff>45615</xdr:rowOff>
    </xdr:to>
    <xdr:sp macro="" textlink="" fLocksText="0">
      <xdr:nvSpPr>
        <xdr:cNvPr id="6" name="txt_Practice2" descr="Do you see the PivotTable Fields list on the right? Good! (If you don't see it, right-click the PivotTable and choose Show Field List.">
          <a:extLst>
            <a:ext uri="{FF2B5EF4-FFF2-40B4-BE49-F238E27FC236}">
              <a16:creationId xmlns:a16="http://schemas.microsoft.com/office/drawing/2014/main" id="{8399D3E0-A4FA-4AA2-8EBC-C75CB73A4ABA}"/>
            </a:ext>
          </a:extLst>
        </xdr:cNvPr>
        <xdr:cNvSpPr txBox="1"/>
      </xdr:nvSpPr>
      <xdr:spPr>
        <a:xfrm>
          <a:off x="2206710" y="579015"/>
          <a:ext cx="1736639"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lang="sq-AL" sz="1000">
            <a:effectLst/>
            <a:latin typeface="Segoe UI" panose="020B0502040204020203" pitchFamily="34" charset="0"/>
            <a:cs typeface="Segoe UI" panose="020B0502040204020203" pitchFamily="34" charset="0"/>
          </a:endParaRPr>
        </a:p>
      </xdr:txBody>
    </xdr:sp>
    <xdr:clientData/>
  </xdr:twoCellAnchor>
  <xdr:twoCellAnchor editAs="absolute">
    <xdr:from>
      <xdr:col>5</xdr:col>
      <xdr:colOff>20509</xdr:colOff>
      <xdr:row>3</xdr:row>
      <xdr:rowOff>7515</xdr:rowOff>
    </xdr:from>
    <xdr:to>
      <xdr:col>7</xdr:col>
      <xdr:colOff>219074</xdr:colOff>
      <xdr:row>10</xdr:row>
      <xdr:rowOff>45615</xdr:rowOff>
    </xdr:to>
    <xdr:sp macro="" textlink="" fLocksText="0">
      <xdr:nvSpPr>
        <xdr:cNvPr id="7" name="txt_Exercice3" descr="Now drag the fields into place so that you make a vertical PivotTable that has seasons on the left, and the sales reps indented under the seasons.">
          <a:extLst>
            <a:ext uri="{FF2B5EF4-FFF2-40B4-BE49-F238E27FC236}">
              <a16:creationId xmlns:a16="http://schemas.microsoft.com/office/drawing/2014/main" id="{FD191D4B-919F-47B1-B784-E719132CE45F}"/>
            </a:ext>
          </a:extLst>
        </xdr:cNvPr>
        <xdr:cNvSpPr txBox="1"/>
      </xdr:nvSpPr>
      <xdr:spPr>
        <a:xfrm>
          <a:off x="4316284" y="579015"/>
          <a:ext cx="1513015"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Faites glisser les champs de façon à obtenir un tableau croisé dynamique vertical avec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Saisons</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sur la gauche, et </a:t>
          </a:r>
          <a:r>
            <a:rPr lang="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Rep. commercial</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en retrait sous les saisons.</a:t>
          </a:r>
        </a:p>
      </xdr:txBody>
    </xdr:sp>
    <xdr:clientData/>
  </xdr:twoCellAnchor>
  <xdr:twoCellAnchor editAs="absolute">
    <xdr:from>
      <xdr:col>0</xdr:col>
      <xdr:colOff>74409</xdr:colOff>
      <xdr:row>3</xdr:row>
      <xdr:rowOff>7516</xdr:rowOff>
    </xdr:from>
    <xdr:to>
      <xdr:col>0</xdr:col>
      <xdr:colOff>441053</xdr:colOff>
      <xdr:row>5</xdr:row>
      <xdr:rowOff>1420</xdr:rowOff>
    </xdr:to>
    <xdr:sp macro="" textlink="" fLocksText="0">
      <xdr:nvSpPr>
        <xdr:cNvPr id="8" name="shp_Exercice1" descr="Step 1">
          <a:extLst>
            <a:ext uri="{FF2B5EF4-FFF2-40B4-BE49-F238E27FC236}">
              <a16:creationId xmlns:a16="http://schemas.microsoft.com/office/drawing/2014/main" id="{91576576-AD61-4208-8581-55436E369672}"/>
            </a:ext>
          </a:extLst>
        </xdr:cNvPr>
        <xdr:cNvSpPr/>
      </xdr:nvSpPr>
      <xdr:spPr>
        <a:xfrm>
          <a:off x="74409" y="588541"/>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1</xdr:col>
      <xdr:colOff>1258951</xdr:colOff>
      <xdr:row>3</xdr:row>
      <xdr:rowOff>7515</xdr:rowOff>
    </xdr:from>
    <xdr:to>
      <xdr:col>1</xdr:col>
      <xdr:colOff>1625595</xdr:colOff>
      <xdr:row>5</xdr:row>
      <xdr:rowOff>1419</xdr:rowOff>
    </xdr:to>
    <xdr:sp macro="" textlink="" fLocksText="0">
      <xdr:nvSpPr>
        <xdr:cNvPr id="9" name="shp_Practice2" descr="Step 2">
          <a:extLst>
            <a:ext uri="{FF2B5EF4-FFF2-40B4-BE49-F238E27FC236}">
              <a16:creationId xmlns:a16="http://schemas.microsoft.com/office/drawing/2014/main" id="{4DE757FB-947C-4ADC-9EAB-6B0221411ADF}"/>
            </a:ext>
          </a:extLst>
        </xdr:cNvPr>
        <xdr:cNvSpPr/>
      </xdr:nvSpPr>
      <xdr:spPr>
        <a:xfrm>
          <a:off x="1868551" y="588540"/>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71768</xdr:colOff>
      <xdr:row>3</xdr:row>
      <xdr:rowOff>7515</xdr:rowOff>
    </xdr:from>
    <xdr:to>
      <xdr:col>5</xdr:col>
      <xdr:colOff>28837</xdr:colOff>
      <xdr:row>5</xdr:row>
      <xdr:rowOff>1419</xdr:rowOff>
    </xdr:to>
    <xdr:sp macro="" textlink="" fLocksText="0">
      <xdr:nvSpPr>
        <xdr:cNvPr id="10" name="shp_Exercice3" descr="Step 3">
          <a:extLst>
            <a:ext uri="{FF2B5EF4-FFF2-40B4-BE49-F238E27FC236}">
              <a16:creationId xmlns:a16="http://schemas.microsoft.com/office/drawing/2014/main" id="{1D4611B9-66E6-4BC6-AEAC-BDCA64064FFB}"/>
            </a:ext>
          </a:extLst>
        </xdr:cNvPr>
        <xdr:cNvSpPr/>
      </xdr:nvSpPr>
      <xdr:spPr>
        <a:xfrm>
          <a:off x="3957968" y="579015"/>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10</xdr:col>
      <xdr:colOff>323468</xdr:colOff>
      <xdr:row>2</xdr:row>
      <xdr:rowOff>11811</xdr:rowOff>
    </xdr:to>
    <xdr:sp macro="" textlink="" fLocksText="0">
      <xdr:nvSpPr>
        <xdr:cNvPr id="11" name="txt_ExerciceEn-Tête" descr="Practice">
          <a:extLst>
            <a:ext uri="{FF2B5EF4-FFF2-40B4-BE49-F238E27FC236}">
              <a16:creationId xmlns:a16="http://schemas.microsoft.com/office/drawing/2014/main" id="{E4A16B89-573C-4A48-91E8-C37EAF1853C3}"/>
            </a:ext>
          </a:extLst>
        </xdr:cNvPr>
        <xdr:cNvSpPr txBox="1"/>
      </xdr:nvSpPr>
      <xdr:spPr>
        <a:xfrm>
          <a:off x="0" y="0"/>
          <a:ext cx="7610093"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8</xdr:col>
      <xdr:colOff>8100</xdr:colOff>
      <xdr:row>31</xdr:row>
      <xdr:rowOff>174486</xdr:rowOff>
    </xdr:from>
    <xdr:to>
      <xdr:col>10</xdr:col>
      <xdr:colOff>16939</xdr:colOff>
      <xdr:row>33</xdr:row>
      <xdr:rowOff>150102</xdr:rowOff>
    </xdr:to>
    <xdr:sp macro="" textlink="" fLocksText="0">
      <xdr:nvSpPr>
        <xdr:cNvPr id="12"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0DE9F906-54EB-4A5F-B194-71D7C521AD9E}"/>
            </a:ext>
          </a:extLst>
        </xdr:cNvPr>
        <xdr:cNvSpPr/>
      </xdr:nvSpPr>
      <xdr:spPr>
        <a:xfrm>
          <a:off x="6123150" y="6079986"/>
          <a:ext cx="1180414"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298084</xdr:colOff>
      <xdr:row>31</xdr:row>
      <xdr:rowOff>174486</xdr:rowOff>
    </xdr:from>
    <xdr:to>
      <xdr:col>1</xdr:col>
      <xdr:colOff>868898</xdr:colOff>
      <xdr:row>33</xdr:row>
      <xdr:rowOff>150102</xdr:rowOff>
    </xdr:to>
    <xdr:sp macro="" textlink="" fLocksText="0">
      <xdr:nvSpPr>
        <xdr:cNvPr id="13"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1D442361-F9EC-48EB-8668-D73EEA3DD18E}"/>
            </a:ext>
          </a:extLst>
        </xdr:cNvPr>
        <xdr:cNvSpPr/>
      </xdr:nvSpPr>
      <xdr:spPr>
        <a:xfrm flipH="1">
          <a:off x="298084" y="6079986"/>
          <a:ext cx="1180414"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0</xdr:colOff>
      <xdr:row>30</xdr:row>
      <xdr:rowOff>19042</xdr:rowOff>
    </xdr:from>
    <xdr:to>
      <xdr:col>10</xdr:col>
      <xdr:colOff>313943</xdr:colOff>
      <xdr:row>33</xdr:row>
      <xdr:rowOff>124579</xdr:rowOff>
    </xdr:to>
    <xdr:sp macro="" textlink="" fLocksText="0">
      <xdr:nvSpPr>
        <xdr:cNvPr id="2" name="txt_ExercicePiedDePage">
          <a:extLst>
            <a:ext uri="{FF2B5EF4-FFF2-40B4-BE49-F238E27FC236}">
              <a16:creationId xmlns:a16="http://schemas.microsoft.com/office/drawing/2014/main" id="{380A769E-8D0B-4008-A891-55732409F967}"/>
            </a:ext>
          </a:extLst>
        </xdr:cNvPr>
        <xdr:cNvSpPr txBox="1"/>
      </xdr:nvSpPr>
      <xdr:spPr>
        <a:xfrm>
          <a:off x="0" y="5734042"/>
          <a:ext cx="7610093" cy="677037"/>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471004</xdr:colOff>
      <xdr:row>3</xdr:row>
      <xdr:rowOff>7515</xdr:rowOff>
    </xdr:from>
    <xdr:to>
      <xdr:col>1</xdr:col>
      <xdr:colOff>1202784</xdr:colOff>
      <xdr:row>8</xdr:row>
      <xdr:rowOff>66675</xdr:rowOff>
    </xdr:to>
    <xdr:sp macro="" textlink="" fLocksText="0">
      <xdr:nvSpPr>
        <xdr:cNvPr id="4" name="txt_Exercice1" descr="Click anywhere inside the PivotTable below named Sum of Units sold. ">
          <a:extLst>
            <a:ext uri="{FF2B5EF4-FFF2-40B4-BE49-F238E27FC236}">
              <a16:creationId xmlns:a16="http://schemas.microsoft.com/office/drawing/2014/main" id="{B7E9D7C2-19DB-4BC5-8013-CBFBEAE3EAFD}"/>
            </a:ext>
          </a:extLst>
        </xdr:cNvPr>
        <xdr:cNvSpPr txBox="1"/>
      </xdr:nvSpPr>
      <xdr:spPr>
        <a:xfrm>
          <a:off x="471004" y="588540"/>
          <a:ext cx="1341380" cy="1011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n’importe où dans le tableau croisé dynamique ci-dessous, nommé </a:t>
          </a:r>
          <a:r>
            <a:rPr lang="fr-FR" sz="10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de Unités vendues</a:t>
          </a:r>
          <a:r>
            <a:rPr lang="fr"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1597110</xdr:colOff>
      <xdr:row>3</xdr:row>
      <xdr:rowOff>7515</xdr:rowOff>
    </xdr:from>
    <xdr:to>
      <xdr:col>4</xdr:col>
      <xdr:colOff>104774</xdr:colOff>
      <xdr:row>10</xdr:row>
      <xdr:rowOff>45615</xdr:rowOff>
    </xdr:to>
    <xdr:sp macro="" textlink="" fLocksText="0">
      <xdr:nvSpPr>
        <xdr:cNvPr id="5" name="txt_Practice2" descr="Do you see the PivotTable Fields list on the right? Good! (If you don't see it, right-click the PivotTable and choose Show Field List.">
          <a:extLst>
            <a:ext uri="{FF2B5EF4-FFF2-40B4-BE49-F238E27FC236}">
              <a16:creationId xmlns:a16="http://schemas.microsoft.com/office/drawing/2014/main" id="{13A46DB7-2AF9-4957-B2BA-4307112C8960}"/>
            </a:ext>
          </a:extLst>
        </xdr:cNvPr>
        <xdr:cNvSpPr txBox="1"/>
      </xdr:nvSpPr>
      <xdr:spPr>
        <a:xfrm>
          <a:off x="2206710" y="579015"/>
          <a:ext cx="1717589"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lang="sq-AL" sz="1000">
            <a:effectLst/>
            <a:latin typeface="Segoe UI" panose="020B0502040204020203" pitchFamily="34" charset="0"/>
            <a:cs typeface="Segoe UI" panose="020B0502040204020203" pitchFamily="34" charset="0"/>
          </a:endParaRPr>
        </a:p>
      </xdr:txBody>
    </xdr:sp>
    <xdr:clientData/>
  </xdr:twoCellAnchor>
  <xdr:twoCellAnchor editAs="absolute">
    <xdr:from>
      <xdr:col>5</xdr:col>
      <xdr:colOff>49085</xdr:colOff>
      <xdr:row>3</xdr:row>
      <xdr:rowOff>7515</xdr:rowOff>
    </xdr:from>
    <xdr:to>
      <xdr:col>7</xdr:col>
      <xdr:colOff>152215</xdr:colOff>
      <xdr:row>10</xdr:row>
      <xdr:rowOff>45615</xdr:rowOff>
    </xdr:to>
    <xdr:sp macro="" textlink="" fLocksText="0">
      <xdr:nvSpPr>
        <xdr:cNvPr id="6" name="txt_Exercice3" descr="Now drag the fields into place so that you make a vertical PivotTable that has seasons on the left, and the sales reps indented under the seasons.">
          <a:extLst>
            <a:ext uri="{FF2B5EF4-FFF2-40B4-BE49-F238E27FC236}">
              <a16:creationId xmlns:a16="http://schemas.microsoft.com/office/drawing/2014/main" id="{1EC851DF-E19B-42A9-A5A0-6A47F6540CD4}"/>
            </a:ext>
          </a:extLst>
        </xdr:cNvPr>
        <xdr:cNvSpPr txBox="1"/>
      </xdr:nvSpPr>
      <xdr:spPr>
        <a:xfrm>
          <a:off x="4430585" y="579015"/>
          <a:ext cx="134138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Faites glisser les champs de façon à ce que le tableau croisé dynamique affiche chaque produit sur sa propre ligne, et chaque saison dans sa propre colonne.</a:t>
          </a:r>
        </a:p>
      </xdr:txBody>
    </xdr:sp>
    <xdr:clientData/>
  </xdr:twoCellAnchor>
  <xdr:twoCellAnchor editAs="absolute">
    <xdr:from>
      <xdr:col>0</xdr:col>
      <xdr:colOff>74409</xdr:colOff>
      <xdr:row>3</xdr:row>
      <xdr:rowOff>7516</xdr:rowOff>
    </xdr:from>
    <xdr:to>
      <xdr:col>0</xdr:col>
      <xdr:colOff>441053</xdr:colOff>
      <xdr:row>5</xdr:row>
      <xdr:rowOff>1420</xdr:rowOff>
    </xdr:to>
    <xdr:sp macro="" textlink="" fLocksText="0">
      <xdr:nvSpPr>
        <xdr:cNvPr id="7" name="shp_Exercice1" descr="Step 1">
          <a:extLst>
            <a:ext uri="{FF2B5EF4-FFF2-40B4-BE49-F238E27FC236}">
              <a16:creationId xmlns:a16="http://schemas.microsoft.com/office/drawing/2014/main" id="{8B80ABB7-FAB3-463D-B8F7-7540452E3E9E}"/>
            </a:ext>
          </a:extLst>
        </xdr:cNvPr>
        <xdr:cNvSpPr/>
      </xdr:nvSpPr>
      <xdr:spPr>
        <a:xfrm>
          <a:off x="74409" y="588541"/>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1</xdr:col>
      <xdr:colOff>1258951</xdr:colOff>
      <xdr:row>3</xdr:row>
      <xdr:rowOff>7515</xdr:rowOff>
    </xdr:from>
    <xdr:to>
      <xdr:col>1</xdr:col>
      <xdr:colOff>1625595</xdr:colOff>
      <xdr:row>5</xdr:row>
      <xdr:rowOff>1419</xdr:rowOff>
    </xdr:to>
    <xdr:sp macro="" textlink="" fLocksText="0">
      <xdr:nvSpPr>
        <xdr:cNvPr id="8" name="shp_Practice2" descr="Step 2">
          <a:extLst>
            <a:ext uri="{FF2B5EF4-FFF2-40B4-BE49-F238E27FC236}">
              <a16:creationId xmlns:a16="http://schemas.microsoft.com/office/drawing/2014/main" id="{6C1B4DEF-1844-4000-8EA9-5A35A8E04A65}"/>
            </a:ext>
          </a:extLst>
        </xdr:cNvPr>
        <xdr:cNvSpPr/>
      </xdr:nvSpPr>
      <xdr:spPr>
        <a:xfrm>
          <a:off x="1868551" y="588540"/>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252743</xdr:colOff>
      <xdr:row>3</xdr:row>
      <xdr:rowOff>7515</xdr:rowOff>
    </xdr:from>
    <xdr:to>
      <xdr:col>5</xdr:col>
      <xdr:colOff>57412</xdr:colOff>
      <xdr:row>5</xdr:row>
      <xdr:rowOff>1419</xdr:rowOff>
    </xdr:to>
    <xdr:sp macro="" textlink="" fLocksText="0">
      <xdr:nvSpPr>
        <xdr:cNvPr id="9" name="shp_Exercice3" descr="Step 3">
          <a:extLst>
            <a:ext uri="{FF2B5EF4-FFF2-40B4-BE49-F238E27FC236}">
              <a16:creationId xmlns:a16="http://schemas.microsoft.com/office/drawing/2014/main" id="{8AB3C5A2-B6E0-42C7-A130-2138F069728F}"/>
            </a:ext>
          </a:extLst>
        </xdr:cNvPr>
        <xdr:cNvSpPr/>
      </xdr:nvSpPr>
      <xdr:spPr>
        <a:xfrm>
          <a:off x="4072268" y="579015"/>
          <a:ext cx="36664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10</xdr:col>
      <xdr:colOff>313943</xdr:colOff>
      <xdr:row>2</xdr:row>
      <xdr:rowOff>11811</xdr:rowOff>
    </xdr:to>
    <xdr:sp macro="" textlink="" fLocksText="0">
      <xdr:nvSpPr>
        <xdr:cNvPr id="10" name="txt_ExerciceEn-Tête" descr="Practice">
          <a:extLst>
            <a:ext uri="{FF2B5EF4-FFF2-40B4-BE49-F238E27FC236}">
              <a16:creationId xmlns:a16="http://schemas.microsoft.com/office/drawing/2014/main" id="{F0F9E4E0-4776-4696-A164-065120A0ABB8}"/>
            </a:ext>
          </a:extLst>
        </xdr:cNvPr>
        <xdr:cNvSpPr txBox="1"/>
      </xdr:nvSpPr>
      <xdr:spPr>
        <a:xfrm>
          <a:off x="0" y="0"/>
          <a:ext cx="7610093"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503400</xdr:colOff>
      <xdr:row>30</xdr:row>
      <xdr:rowOff>184015</xdr:rowOff>
    </xdr:from>
    <xdr:to>
      <xdr:col>10</xdr:col>
      <xdr:colOff>7414</xdr:colOff>
      <xdr:row>32</xdr:row>
      <xdr:rowOff>159631</xdr:rowOff>
    </xdr:to>
    <xdr:sp macro="" textlink="" fLocksText="0">
      <xdr:nvSpPr>
        <xdr:cNvPr id="11"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661E9D1F-9F81-4D48-B413-F247290286D1}"/>
            </a:ext>
          </a:extLst>
        </xdr:cNvPr>
        <xdr:cNvSpPr/>
      </xdr:nvSpPr>
      <xdr:spPr>
        <a:xfrm>
          <a:off x="6123150" y="5899015"/>
          <a:ext cx="1180414"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298084</xdr:colOff>
      <xdr:row>30</xdr:row>
      <xdr:rowOff>184015</xdr:rowOff>
    </xdr:from>
    <xdr:to>
      <xdr:col>1</xdr:col>
      <xdr:colOff>868898</xdr:colOff>
      <xdr:row>32</xdr:row>
      <xdr:rowOff>159631</xdr:rowOff>
    </xdr:to>
    <xdr:sp macro="" textlink="" fLocksText="0">
      <xdr:nvSpPr>
        <xdr:cNvPr id="12"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230944B4-48FC-47AA-A164-B69A164E52B1}"/>
            </a:ext>
          </a:extLst>
        </xdr:cNvPr>
        <xdr:cNvSpPr/>
      </xdr:nvSpPr>
      <xdr:spPr>
        <a:xfrm flipH="1">
          <a:off x="298084" y="5899015"/>
          <a:ext cx="1180414"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94868</xdr:colOff>
      <xdr:row>35</xdr:row>
      <xdr:rowOff>167441</xdr:rowOff>
    </xdr:to>
    <xdr:grpSp>
      <xdr:nvGrpSpPr>
        <xdr:cNvPr id="2" name="grp_Exercice">
          <a:extLst>
            <a:ext uri="{FF2B5EF4-FFF2-40B4-BE49-F238E27FC236}">
              <a16:creationId xmlns:a16="http://schemas.microsoft.com/office/drawing/2014/main" id="{5783468C-7C1F-418B-98C1-9D990C00BC51}"/>
            </a:ext>
          </a:extLst>
        </xdr:cNvPr>
        <xdr:cNvGrpSpPr/>
      </xdr:nvGrpSpPr>
      <xdr:grpSpPr>
        <a:xfrm>
          <a:off x="0" y="0"/>
          <a:ext cx="7772018" cy="6834941"/>
          <a:chOff x="0" y="0"/>
          <a:chExt cx="7781543" cy="6826607"/>
        </a:xfrm>
      </xdr:grpSpPr>
      <xdr:sp macro="" textlink="" fLocksText="0">
        <xdr:nvSpPr>
          <xdr:cNvPr id="3" name="txt_Exercice1" descr="Click anywhere inside the PivotTable below. ">
            <a:extLst>
              <a:ext uri="{FF2B5EF4-FFF2-40B4-BE49-F238E27FC236}">
                <a16:creationId xmlns:a16="http://schemas.microsoft.com/office/drawing/2014/main" id="{7E235552-8E1D-491D-B636-04BE6B749B5E}"/>
              </a:ext>
            </a:extLst>
          </xdr:cNvPr>
          <xdr:cNvSpPr txBox="1"/>
        </xdr:nvSpPr>
        <xdr:spPr>
          <a:xfrm>
            <a:off x="481615" y="588540"/>
            <a:ext cx="1371600"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Cliquez n’importe où dans le tableau croisé dynamique ci-dessous.  </a:t>
            </a:r>
          </a:p>
        </xdr:txBody>
      </xdr:sp>
      <xdr:sp macro="" textlink="" fLocksText="0">
        <xdr:nvSpPr>
          <xdr:cNvPr id="4" name="txt_Practice2" descr="Do you see the PivotTable Fields list on the right? Good! (If you don't see it, right-click the PivotTable below and choose Show Field List.">
            <a:extLst>
              <a:ext uri="{FF2B5EF4-FFF2-40B4-BE49-F238E27FC236}">
                <a16:creationId xmlns:a16="http://schemas.microsoft.com/office/drawing/2014/main" id="{E3B931F1-5DDF-41D9-9E8E-92FCE9C5EF4A}"/>
              </a:ext>
            </a:extLst>
          </xdr:cNvPr>
          <xdr:cNvSpPr txBox="1"/>
        </xdr:nvSpPr>
        <xdr:spPr>
          <a:xfrm>
            <a:off x="2447160" y="588540"/>
            <a:ext cx="1710829"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en dessous,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lang="sq-AL" sz="1000">
              <a:effectLst/>
              <a:latin typeface="Segoe UI" panose="020B0502040204020203" pitchFamily="34" charset="0"/>
              <a:cs typeface="Segoe UI" panose="020B0502040204020203" pitchFamily="34" charset="0"/>
            </a:endParaRPr>
          </a:p>
        </xdr:txBody>
      </xdr:sp>
      <xdr:sp macro="" textlink="" fLocksText="0">
        <xdr:nvSpPr>
          <xdr:cNvPr id="5" name="txt_Exercice3" descr="This PivotTable is simply too wide. Drag the fields into place so that you see each sales rep on the left, and the seasons indented under each sales rep.">
            <a:extLst>
              <a:ext uri="{FF2B5EF4-FFF2-40B4-BE49-F238E27FC236}">
                <a16:creationId xmlns:a16="http://schemas.microsoft.com/office/drawing/2014/main" id="{6D22B3C9-7D2C-4D84-8F14-7E9D94142FE8}"/>
              </a:ext>
            </a:extLst>
          </xdr:cNvPr>
          <xdr:cNvSpPr txBox="1"/>
        </xdr:nvSpPr>
        <xdr:spPr>
          <a:xfrm>
            <a:off x="4731485" y="588540"/>
            <a:ext cx="1581793"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Ce tableau croisé dynamique est tout simplement trop large. Faites glisser les champs de façon à voir chaque représentant commercial sur la gauche, et les saisons en retrait sous chaque représentant.</a:t>
            </a:r>
          </a:p>
        </xdr:txBody>
      </xdr:sp>
      <xdr:sp macro="" textlink="" fLocksText="0">
        <xdr:nvSpPr>
          <xdr:cNvPr id="6" name="shp_Exercice1" descr="Step 1">
            <a:extLst>
              <a:ext uri="{FF2B5EF4-FFF2-40B4-BE49-F238E27FC236}">
                <a16:creationId xmlns:a16="http://schemas.microsoft.com/office/drawing/2014/main" id="{00741AEB-3E36-4BB3-AA12-2361E98522A7}"/>
              </a:ext>
            </a:extLst>
          </xdr:cNvPr>
          <xdr:cNvSpPr/>
        </xdr:nvSpPr>
        <xdr:spPr>
          <a:xfrm>
            <a:off x="76085" y="588541"/>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sp macro="" textlink="" fLocksText="0">
        <xdr:nvSpPr>
          <xdr:cNvPr id="7" name="shp_Practice2" descr="Step 2">
            <a:extLst>
              <a:ext uri="{FF2B5EF4-FFF2-40B4-BE49-F238E27FC236}">
                <a16:creationId xmlns:a16="http://schemas.microsoft.com/office/drawing/2014/main" id="{1CFB5BED-793B-4F4A-A413-D91B86F419BD}"/>
              </a:ext>
            </a:extLst>
          </xdr:cNvPr>
          <xdr:cNvSpPr/>
        </xdr:nvSpPr>
        <xdr:spPr>
          <a:xfrm>
            <a:off x="2101381"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sp macro="" textlink="" fLocksText="0">
        <xdr:nvSpPr>
          <xdr:cNvPr id="8" name="shp_Exercice3" descr="Step 3">
            <a:extLst>
              <a:ext uri="{FF2B5EF4-FFF2-40B4-BE49-F238E27FC236}">
                <a16:creationId xmlns:a16="http://schemas.microsoft.com/office/drawing/2014/main" id="{3B5A4A94-5EE3-443E-ADF4-5B3C4AF70301}"/>
              </a:ext>
            </a:extLst>
          </xdr:cNvPr>
          <xdr:cNvSpPr/>
        </xdr:nvSpPr>
        <xdr:spPr>
          <a:xfrm>
            <a:off x="4365095"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sp macro="" textlink="" fLocksText="0">
        <xdr:nvSpPr>
          <xdr:cNvPr id="9" name="txt_ExercicePiedDePage">
            <a:extLst>
              <a:ext uri="{FF2B5EF4-FFF2-40B4-BE49-F238E27FC236}">
                <a16:creationId xmlns:a16="http://schemas.microsoft.com/office/drawing/2014/main" id="{1D53BF2A-AAF7-4143-A20F-1289B4D85F86}"/>
              </a:ext>
            </a:extLst>
          </xdr:cNvPr>
          <xdr:cNvSpPr txBox="1"/>
        </xdr:nvSpPr>
        <xdr:spPr>
          <a:xfrm>
            <a:off x="0" y="6159095"/>
            <a:ext cx="7781543"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0" name="txt_ExerciceEn-Tête" descr="Practice">
            <a:extLst>
              <a:ext uri="{FF2B5EF4-FFF2-40B4-BE49-F238E27FC236}">
                <a16:creationId xmlns:a16="http://schemas.microsoft.com/office/drawing/2014/main" id="{FFC5AE10-C0DD-496B-BA0B-E3794DB76F1F}"/>
              </a:ext>
            </a:extLst>
          </xdr:cNvPr>
          <xdr:cNvSpPr txBox="1"/>
        </xdr:nvSpPr>
        <xdr:spPr>
          <a:xfrm>
            <a:off x="0" y="0"/>
            <a:ext cx="7781543"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sp macro="" textlink="" fLocksText="0">
        <xdr:nvSpPr>
          <xdr:cNvPr id="12" name="txt_ExerciceSuivant" descr="Next">
            <a:hlinkClick xmlns:r="http://schemas.openxmlformats.org/officeDocument/2006/relationships" r:id="rId1" tooltip="Cliquez ici pour accéder à la feuille suivante"/>
            <a:extLst>
              <a:ext uri="{FF2B5EF4-FFF2-40B4-BE49-F238E27FC236}">
                <a16:creationId xmlns:a16="http://schemas.microsoft.com/office/drawing/2014/main" id="{39FE7EB2-B3C6-43E1-8823-CD2BB8A62CC5}"/>
              </a:ext>
            </a:extLst>
          </xdr:cNvPr>
          <xdr:cNvSpPr/>
        </xdr:nvSpPr>
        <xdr:spPr>
          <a:xfrm>
            <a:off x="6261100" y="6314546"/>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sp macro="" textlink="" fLocksText="0">
        <xdr:nvSpPr>
          <xdr:cNvPr id="13" name="txt_ExercicePrécédent" descr="Previous">
            <a:hlinkClick xmlns:r="http://schemas.openxmlformats.org/officeDocument/2006/relationships" r:id="rId2" tooltip="Cliquez ici pour revenir à la feuille précédente"/>
            <a:extLst>
              <a:ext uri="{FF2B5EF4-FFF2-40B4-BE49-F238E27FC236}">
                <a16:creationId xmlns:a16="http://schemas.microsoft.com/office/drawing/2014/main" id="{2783F0F4-6C68-4E81-9AE0-4132242D71ED}"/>
              </a:ext>
            </a:extLst>
          </xdr:cNvPr>
          <xdr:cNvSpPr/>
        </xdr:nvSpPr>
        <xdr:spPr>
          <a:xfrm flipH="1">
            <a:off x="304800" y="6314546"/>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481615</xdr:colOff>
      <xdr:row>3</xdr:row>
      <xdr:rowOff>17040</xdr:rowOff>
    </xdr:from>
    <xdr:to>
      <xdr:col>1</xdr:col>
      <xdr:colOff>1253140</xdr:colOff>
      <xdr:row>7</xdr:row>
      <xdr:rowOff>161925</xdr:rowOff>
    </xdr:to>
    <xdr:sp macro="" textlink="" fLocksText="0">
      <xdr:nvSpPr>
        <xdr:cNvPr id="2" name="txt_Exercice1" descr="Click anywhere inside the PivotTable below. ">
          <a:extLst>
            <a:ext uri="{FF2B5EF4-FFF2-40B4-BE49-F238E27FC236}">
              <a16:creationId xmlns:a16="http://schemas.microsoft.com/office/drawing/2014/main" id="{9B6B2A48-BA4C-4A6D-81D9-D5A5E37BEF95}"/>
            </a:ext>
          </a:extLst>
        </xdr:cNvPr>
        <xdr:cNvSpPr txBox="1"/>
      </xdr:nvSpPr>
      <xdr:spPr>
        <a:xfrm>
          <a:off x="481615" y="588540"/>
          <a:ext cx="1371600" cy="9068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Cliquez n’importe où dans le tableau croisé dynamique ci-dessous, nommé </a:t>
          </a:r>
          <a:r>
            <a:rPr lang="fr-FR"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Somme de Unités vendues</a:t>
          </a: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1656352</xdr:colOff>
      <xdr:row>3</xdr:row>
      <xdr:rowOff>17040</xdr:rowOff>
    </xdr:from>
    <xdr:to>
      <xdr:col>4</xdr:col>
      <xdr:colOff>314325</xdr:colOff>
      <xdr:row>10</xdr:row>
      <xdr:rowOff>55140</xdr:rowOff>
    </xdr:to>
    <xdr:sp macro="" textlink="" fLocksText="0">
      <xdr:nvSpPr>
        <xdr:cNvPr id="3" name="txt_Practice2" descr="Do you see the PivotTable Fields list on the right? Good! (If you don't see it, right-click the PivotTable below and choose Show Field List.">
          <a:extLst>
            <a:ext uri="{FF2B5EF4-FFF2-40B4-BE49-F238E27FC236}">
              <a16:creationId xmlns:a16="http://schemas.microsoft.com/office/drawing/2014/main" id="{BDB16721-3E4E-4D13-935C-937AF0B92AF6}"/>
            </a:ext>
          </a:extLst>
        </xdr:cNvPr>
        <xdr:cNvSpPr txBox="1"/>
      </xdr:nvSpPr>
      <xdr:spPr>
        <a:xfrm>
          <a:off x="2265952" y="588540"/>
          <a:ext cx="1753598"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eaLnBrk="1" fontAlgn="auto" latinLnBrk="0" hangingPunct="1"/>
          <a:r>
            <a:rPr lang="fr" sz="1000" b="0" i="0" kern="1200" baseline="0">
              <a:solidFill>
                <a:schemeClr val="dk1"/>
              </a:solidFill>
              <a:effectLst/>
              <a:latin typeface="Segoe UI" panose="020B0502040204020203" pitchFamily="34" charset="0"/>
              <a:ea typeface="+mn-ea"/>
              <a:cs typeface="Segoe UI" panose="020B0502040204020203" pitchFamily="34" charset="0"/>
            </a:rPr>
            <a:t>Voyez-vous la liste de champs du tableau croisé dynamique sur la droite ? Bien ! (Si vous ne la voyez pas, cliquez avec le bouton droit sur le tableau croisé dynamique en dessous, puis choisissez </a:t>
          </a:r>
          <a:r>
            <a:rPr lang="fr" sz="1000" b="1" i="0" kern="1200" baseline="0">
              <a:solidFill>
                <a:schemeClr val="dk1"/>
              </a:solidFill>
              <a:effectLst/>
              <a:latin typeface="Segoe UI" panose="020B0502040204020203" pitchFamily="34" charset="0"/>
              <a:ea typeface="+mn-ea"/>
              <a:cs typeface="Segoe UI" panose="020B0502040204020203" pitchFamily="34" charset="0"/>
            </a:rPr>
            <a:t>Afficher la liste de champs</a:t>
          </a:r>
          <a:r>
            <a:rPr lang="fr" sz="1000" b="0" i="0" kern="1200" baseline="0">
              <a:solidFill>
                <a:schemeClr val="dk1"/>
              </a:solidFill>
              <a:effectLst/>
              <a:latin typeface="Segoe UI" panose="020B0502040204020203" pitchFamily="34" charset="0"/>
              <a:ea typeface="+mn-ea"/>
              <a:cs typeface="Segoe UI" panose="020B0502040204020203" pitchFamily="34" charset="0"/>
            </a:rPr>
            <a:t>.)</a:t>
          </a:r>
          <a:endParaRPr lang="sq-AL" sz="1000" b="0">
            <a:effectLst/>
            <a:latin typeface="Segoe UI" panose="020B0502040204020203" pitchFamily="34" charset="0"/>
            <a:cs typeface="Segoe UI" panose="020B0502040204020203" pitchFamily="34" charset="0"/>
          </a:endParaRPr>
        </a:p>
      </xdr:txBody>
    </xdr:sp>
    <xdr:clientData/>
  </xdr:twoCellAnchor>
  <xdr:twoCellAnchor editAs="absolute">
    <xdr:from>
      <xdr:col>4</xdr:col>
      <xdr:colOff>668313</xdr:colOff>
      <xdr:row>3</xdr:row>
      <xdr:rowOff>17040</xdr:rowOff>
    </xdr:from>
    <xdr:to>
      <xdr:col>7</xdr:col>
      <xdr:colOff>247650</xdr:colOff>
      <xdr:row>10</xdr:row>
      <xdr:rowOff>55140</xdr:rowOff>
    </xdr:to>
    <xdr:sp macro="" textlink="" fLocksText="0">
      <xdr:nvSpPr>
        <xdr:cNvPr id="4" name="txt_Exercice3" descr="Drag the fields into position so that you can see:&#10;• Each sales rep its own column field.&#10;• Seasons on the left&#10;• Products indented under the seasons.">
          <a:extLst>
            <a:ext uri="{FF2B5EF4-FFF2-40B4-BE49-F238E27FC236}">
              <a16:creationId xmlns:a16="http://schemas.microsoft.com/office/drawing/2014/main" id="{F9302DD2-384C-4B49-A742-0385B25275CE}"/>
            </a:ext>
          </a:extLst>
        </xdr:cNvPr>
        <xdr:cNvSpPr txBox="1"/>
      </xdr:nvSpPr>
      <xdr:spPr>
        <a:xfrm>
          <a:off x="4373538" y="588540"/>
          <a:ext cx="1722462"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Faites glisser les champs de façon à voir :
• chaque représentant commercial dans son propre champ de colonne ;
• les saisons sur la gauche ;
• les produits en retrait sous les saisons.</a:t>
          </a:r>
        </a:p>
      </xdr:txBody>
    </xdr:sp>
    <xdr:clientData/>
  </xdr:twoCellAnchor>
  <xdr:twoCellAnchor editAs="absolute">
    <xdr:from>
      <xdr:col>0</xdr:col>
      <xdr:colOff>76085</xdr:colOff>
      <xdr:row>3</xdr:row>
      <xdr:rowOff>17041</xdr:rowOff>
    </xdr:from>
    <xdr:to>
      <xdr:col>0</xdr:col>
      <xdr:colOff>450989</xdr:colOff>
      <xdr:row>5</xdr:row>
      <xdr:rowOff>10945</xdr:rowOff>
    </xdr:to>
    <xdr:sp macro="" textlink="" fLocksText="0">
      <xdr:nvSpPr>
        <xdr:cNvPr id="5" name="shp_Exercice1" descr="Step 1">
          <a:extLst>
            <a:ext uri="{FF2B5EF4-FFF2-40B4-BE49-F238E27FC236}">
              <a16:creationId xmlns:a16="http://schemas.microsoft.com/office/drawing/2014/main" id="{F77FC8B3-CF1F-4232-B7BE-59A37C8CBCF4}"/>
            </a:ext>
          </a:extLst>
        </xdr:cNvPr>
        <xdr:cNvSpPr/>
      </xdr:nvSpPr>
      <xdr:spPr>
        <a:xfrm>
          <a:off x="76085" y="588541"/>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clientData/>
  </xdr:twoCellAnchor>
  <xdr:twoCellAnchor editAs="absolute">
    <xdr:from>
      <xdr:col>1</xdr:col>
      <xdr:colOff>1310573</xdr:colOff>
      <xdr:row>3</xdr:row>
      <xdr:rowOff>17040</xdr:rowOff>
    </xdr:from>
    <xdr:to>
      <xdr:col>2</xdr:col>
      <xdr:colOff>18602</xdr:colOff>
      <xdr:row>5</xdr:row>
      <xdr:rowOff>10944</xdr:rowOff>
    </xdr:to>
    <xdr:sp macro="" textlink="" fLocksText="0">
      <xdr:nvSpPr>
        <xdr:cNvPr id="6" name="shp_Practice2" descr="Step 2">
          <a:extLst>
            <a:ext uri="{FF2B5EF4-FFF2-40B4-BE49-F238E27FC236}">
              <a16:creationId xmlns:a16="http://schemas.microsoft.com/office/drawing/2014/main" id="{83BB449C-6D9E-461F-94B0-4D1EC60F7F24}"/>
            </a:ext>
          </a:extLst>
        </xdr:cNvPr>
        <xdr:cNvSpPr/>
      </xdr:nvSpPr>
      <xdr:spPr>
        <a:xfrm>
          <a:off x="1910648"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clientData/>
  </xdr:twoCellAnchor>
  <xdr:twoCellAnchor editAs="absolute">
    <xdr:from>
      <xdr:col>4</xdr:col>
      <xdr:colOff>330498</xdr:colOff>
      <xdr:row>3</xdr:row>
      <xdr:rowOff>17040</xdr:rowOff>
    </xdr:from>
    <xdr:to>
      <xdr:col>4</xdr:col>
      <xdr:colOff>705402</xdr:colOff>
      <xdr:row>5</xdr:row>
      <xdr:rowOff>10944</xdr:rowOff>
    </xdr:to>
    <xdr:sp macro="" textlink="" fLocksText="0">
      <xdr:nvSpPr>
        <xdr:cNvPr id="7" name="shp_Exercice3" descr="Step 3">
          <a:extLst>
            <a:ext uri="{FF2B5EF4-FFF2-40B4-BE49-F238E27FC236}">
              <a16:creationId xmlns:a16="http://schemas.microsoft.com/office/drawing/2014/main" id="{322BB638-1679-44A6-9713-AEA4ADBBB88A}"/>
            </a:ext>
          </a:extLst>
        </xdr:cNvPr>
        <xdr:cNvSpPr/>
      </xdr:nvSpPr>
      <xdr:spPr>
        <a:xfrm>
          <a:off x="4035723"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clientData/>
  </xdr:twoCellAnchor>
  <xdr:twoCellAnchor editAs="absolute">
    <xdr:from>
      <xdr:col>0</xdr:col>
      <xdr:colOff>0</xdr:colOff>
      <xdr:row>0</xdr:row>
      <xdr:rowOff>0</xdr:rowOff>
    </xdr:from>
    <xdr:to>
      <xdr:col>9</xdr:col>
      <xdr:colOff>695325</xdr:colOff>
      <xdr:row>2</xdr:row>
      <xdr:rowOff>21336</xdr:rowOff>
    </xdr:to>
    <xdr:sp macro="" textlink="" fLocksText="0">
      <xdr:nvSpPr>
        <xdr:cNvPr id="8" name="txt_ExerciceEn-Tête" descr="Practice">
          <a:extLst>
            <a:ext uri="{FF2B5EF4-FFF2-40B4-BE49-F238E27FC236}">
              <a16:creationId xmlns:a16="http://schemas.microsoft.com/office/drawing/2014/main" id="{A52E07C1-0AE0-45B0-8800-0A38F1680D39}"/>
            </a:ext>
          </a:extLst>
        </xdr:cNvPr>
        <xdr:cNvSpPr txBox="1"/>
      </xdr:nvSpPr>
      <xdr:spPr>
        <a:xfrm>
          <a:off x="0" y="0"/>
          <a:ext cx="7972425" cy="40233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Exercice pratique</a:t>
          </a:r>
          <a:endParaRPr lang="en-US" sz="1800">
            <a:solidFill>
              <a:schemeClr val="bg1"/>
            </a:solidFill>
            <a:latin typeface="Segoe UI Semibold" panose="020B07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699700</xdr:colOff>
      <xdr:row>3</xdr:row>
      <xdr:rowOff>17040</xdr:rowOff>
    </xdr:from>
    <xdr:to>
      <xdr:col>9</xdr:col>
      <xdr:colOff>594924</xdr:colOff>
      <xdr:row>6</xdr:row>
      <xdr:rowOff>85725</xdr:rowOff>
    </xdr:to>
    <xdr:sp macro="" textlink="" fLocksText="0">
      <xdr:nvSpPr>
        <xdr:cNvPr id="9" name="txt_Exercice4" descr="In the winter, how many grapefruits did Dave sell?">
          <a:extLst>
            <a:ext uri="{FF2B5EF4-FFF2-40B4-BE49-F238E27FC236}">
              <a16:creationId xmlns:a16="http://schemas.microsoft.com/office/drawing/2014/main" id="{FCBDED11-EA97-4523-9393-AA448E4CFE99}"/>
            </a:ext>
          </a:extLst>
        </xdr:cNvPr>
        <xdr:cNvSpPr txBox="1"/>
      </xdr:nvSpPr>
      <xdr:spPr>
        <a:xfrm>
          <a:off x="6548050" y="588540"/>
          <a:ext cx="1323974" cy="6401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fr"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Combien de pamplemousses David a-t-il vendus durant l’hiver ?</a:t>
          </a:r>
        </a:p>
      </xdr:txBody>
    </xdr:sp>
    <xdr:clientData/>
  </xdr:twoCellAnchor>
  <xdr:twoCellAnchor editAs="absolute">
    <xdr:from>
      <xdr:col>7</xdr:col>
      <xdr:colOff>288636</xdr:colOff>
      <xdr:row>3</xdr:row>
      <xdr:rowOff>17040</xdr:rowOff>
    </xdr:from>
    <xdr:to>
      <xdr:col>7</xdr:col>
      <xdr:colOff>663540</xdr:colOff>
      <xdr:row>5</xdr:row>
      <xdr:rowOff>10944</xdr:rowOff>
    </xdr:to>
    <xdr:sp macro="" textlink="" fLocksText="0">
      <xdr:nvSpPr>
        <xdr:cNvPr id="10" name="shp_Exercice4" descr="Step 4">
          <a:extLst>
            <a:ext uri="{FF2B5EF4-FFF2-40B4-BE49-F238E27FC236}">
              <a16:creationId xmlns:a16="http://schemas.microsoft.com/office/drawing/2014/main" id="{D79E7C31-121E-4FDF-AF13-6154B702278E}"/>
            </a:ext>
          </a:extLst>
        </xdr:cNvPr>
        <xdr:cNvSpPr/>
      </xdr:nvSpPr>
      <xdr:spPr>
        <a:xfrm>
          <a:off x="6136986" y="588540"/>
          <a:ext cx="374904" cy="374904"/>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defTabSz="914400" rtl="0" eaLnBrk="1" latinLnBrk="0" hangingPunct="1"/>
          <a:r>
            <a:rPr lang="fr" sz="1600" kern="1200">
              <a:solidFill>
                <a:schemeClr val="lt1"/>
              </a:solidFill>
              <a:latin typeface="Segoe UI Semibold" panose="020B0702040204020203" pitchFamily="34" charset="0"/>
              <a:ea typeface="+mn-ea"/>
              <a:cs typeface="Segoe UI Semibold" panose="020B0702040204020203" pitchFamily="34" charset="0"/>
            </a:rPr>
            <a:t>4</a:t>
          </a:r>
        </a:p>
      </xdr:txBody>
    </xdr:sp>
    <xdr:clientData/>
  </xdr:twoCellAnchor>
  <xdr:twoCellAnchor editAs="absolute">
    <xdr:from>
      <xdr:col>0</xdr:col>
      <xdr:colOff>0</xdr:colOff>
      <xdr:row>37</xdr:row>
      <xdr:rowOff>57150</xdr:rowOff>
    </xdr:from>
    <xdr:to>
      <xdr:col>9</xdr:col>
      <xdr:colOff>695325</xdr:colOff>
      <xdr:row>40</xdr:row>
      <xdr:rowOff>153162</xdr:rowOff>
    </xdr:to>
    <xdr:sp macro="" textlink="" fLocksText="0">
      <xdr:nvSpPr>
        <xdr:cNvPr id="11" name="txt_ExercicePiedDePage">
          <a:extLst>
            <a:ext uri="{FF2B5EF4-FFF2-40B4-BE49-F238E27FC236}">
              <a16:creationId xmlns:a16="http://schemas.microsoft.com/office/drawing/2014/main" id="{43BA93A5-AFEA-445D-9799-83EBF2FC1911}"/>
            </a:ext>
          </a:extLst>
        </xdr:cNvPr>
        <xdr:cNvSpPr txBox="1"/>
      </xdr:nvSpPr>
      <xdr:spPr>
        <a:xfrm>
          <a:off x="0" y="7105650"/>
          <a:ext cx="7972425" cy="66751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7</xdr:col>
      <xdr:colOff>617538</xdr:colOff>
      <xdr:row>38</xdr:row>
      <xdr:rowOff>22098</xdr:rowOff>
    </xdr:from>
    <xdr:to>
      <xdr:col>9</xdr:col>
      <xdr:colOff>395795</xdr:colOff>
      <xdr:row>39</xdr:row>
      <xdr:rowOff>188214</xdr:rowOff>
    </xdr:to>
    <xdr:sp macro="" textlink="" fLocksText="0">
      <xdr:nvSpPr>
        <xdr:cNvPr id="13" name="txt_ExerciceSuivant" descr="Next step button, hyperlinked to next sheet">
          <a:hlinkClick xmlns:r="http://schemas.openxmlformats.org/officeDocument/2006/relationships" r:id="rId1" tooltip="Cliquez ici pour accéder à la feuille suivante"/>
          <a:extLst>
            <a:ext uri="{FF2B5EF4-FFF2-40B4-BE49-F238E27FC236}">
              <a16:creationId xmlns:a16="http://schemas.microsoft.com/office/drawing/2014/main" id="{B4217FDD-B8A3-430F-923C-9B4DFF6288E4}"/>
            </a:ext>
          </a:extLst>
        </xdr:cNvPr>
        <xdr:cNvSpPr/>
      </xdr:nvSpPr>
      <xdr:spPr>
        <a:xfrm>
          <a:off x="6465888" y="7261098"/>
          <a:ext cx="1207007"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304800</xdr:colOff>
      <xdr:row>38</xdr:row>
      <xdr:rowOff>22098</xdr:rowOff>
    </xdr:from>
    <xdr:to>
      <xdr:col>1</xdr:col>
      <xdr:colOff>902208</xdr:colOff>
      <xdr:row>39</xdr:row>
      <xdr:rowOff>188214</xdr:rowOff>
    </xdr:to>
    <xdr:sp macro="" textlink="" fLocksText="0">
      <xdr:nvSpPr>
        <xdr:cNvPr id="14" name="txt_ExercicePrécédent" descr="Previous step button, hyperlinked to previous sheet">
          <a:hlinkClick xmlns:r="http://schemas.openxmlformats.org/officeDocument/2006/relationships" r:id="rId2" tooltip="Cliquez ici pour revenir à la feuille précédente"/>
          <a:extLst>
            <a:ext uri="{FF2B5EF4-FFF2-40B4-BE49-F238E27FC236}">
              <a16:creationId xmlns:a16="http://schemas.microsoft.com/office/drawing/2014/main" id="{AEB588DA-1AB8-4278-9502-7317D3BB1594}"/>
            </a:ext>
          </a:extLst>
        </xdr:cNvPr>
        <xdr:cNvSpPr/>
      </xdr:nvSpPr>
      <xdr:spPr>
        <a:xfrm flipH="1">
          <a:off x="304800" y="7261098"/>
          <a:ext cx="1207008" cy="35661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202165</xdr:colOff>
      <xdr:row>14</xdr:row>
      <xdr:rowOff>83872</xdr:rowOff>
    </xdr:from>
    <xdr:to>
      <xdr:col>6</xdr:col>
      <xdr:colOff>47476</xdr:colOff>
      <xdr:row>14</xdr:row>
      <xdr:rowOff>87047</xdr:rowOff>
    </xdr:to>
    <xdr:cxnSp macro="">
      <xdr:nvCxnSpPr>
        <xdr:cNvPr id="2" name="Connecteur droit 1">
          <a:extLst>
            <a:ext uri="{FF2B5EF4-FFF2-40B4-BE49-F238E27FC236}">
              <a16:creationId xmlns:a16="http://schemas.microsoft.com/office/drawing/2014/main" id="{83FC1E8B-BEDA-4C45-80B4-CA6FAEBB71A2}"/>
            </a:ext>
          </a:extLst>
        </xdr:cNvPr>
        <xdr:cNvCxnSpPr/>
      </xdr:nvCxnSpPr>
      <xdr:spPr>
        <a:xfrm>
          <a:off x="792715" y="2617522"/>
          <a:ext cx="8551161" cy="3175"/>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171451</xdr:colOff>
      <xdr:row>1</xdr:row>
      <xdr:rowOff>82549</xdr:rowOff>
    </xdr:from>
    <xdr:to>
      <xdr:col>6</xdr:col>
      <xdr:colOff>171732</xdr:colOff>
      <xdr:row>27</xdr:row>
      <xdr:rowOff>47624</xdr:rowOff>
    </xdr:to>
    <xdr:sp macro="" textlink="">
      <xdr:nvSpPr>
        <xdr:cNvPr id="3" name="Rectangle 2">
          <a:extLst>
            <a:ext uri="{FF2B5EF4-FFF2-40B4-BE49-F238E27FC236}">
              <a16:creationId xmlns:a16="http://schemas.microsoft.com/office/drawing/2014/main" id="{DA945815-357E-4462-8D0B-45A4CEB8ACE8}"/>
            </a:ext>
          </a:extLst>
        </xdr:cNvPr>
        <xdr:cNvSpPr/>
      </xdr:nvSpPr>
      <xdr:spPr>
        <a:xfrm>
          <a:off x="171451" y="263524"/>
          <a:ext cx="9296681" cy="4670425"/>
        </a:xfrm>
        <a:prstGeom prst="rect">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0</xdr:col>
      <xdr:colOff>171451</xdr:colOff>
      <xdr:row>7</xdr:row>
      <xdr:rowOff>25246</xdr:rowOff>
    </xdr:from>
    <xdr:to>
      <xdr:col>6</xdr:col>
      <xdr:colOff>181287</xdr:colOff>
      <xdr:row>27</xdr:row>
      <xdr:rowOff>161925</xdr:rowOff>
    </xdr:to>
    <xdr:sp macro="" textlink="">
      <xdr:nvSpPr>
        <xdr:cNvPr id="4" name="Rectangle 3">
          <a:extLst>
            <a:ext uri="{FF2B5EF4-FFF2-40B4-BE49-F238E27FC236}">
              <a16:creationId xmlns:a16="http://schemas.microsoft.com/office/drawing/2014/main" id="{54159935-7B91-4437-A02A-FBAD3FC45E5A}"/>
            </a:ext>
          </a:extLst>
        </xdr:cNvPr>
        <xdr:cNvSpPr/>
      </xdr:nvSpPr>
      <xdr:spPr>
        <a:xfrm>
          <a:off x="171451" y="1292071"/>
          <a:ext cx="9306236" cy="3756179"/>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1</xdr:col>
      <xdr:colOff>189760</xdr:colOff>
      <xdr:row>7</xdr:row>
      <xdr:rowOff>9525</xdr:rowOff>
    </xdr:from>
    <xdr:to>
      <xdr:col>5</xdr:col>
      <xdr:colOff>320807</xdr:colOff>
      <xdr:row>12</xdr:row>
      <xdr:rowOff>28575</xdr:rowOff>
    </xdr:to>
    <xdr:sp macro="" textlink="">
      <xdr:nvSpPr>
        <xdr:cNvPr id="5" name="Message de bienvenue" descr="But we encourage you to keep going! There's more to discover...">
          <a:extLst>
            <a:ext uri="{FF2B5EF4-FFF2-40B4-BE49-F238E27FC236}">
              <a16:creationId xmlns:a16="http://schemas.microsoft.com/office/drawing/2014/main" id="{3069ED65-DB6A-482F-B7D1-4513872B138C}"/>
            </a:ext>
          </a:extLst>
        </xdr:cNvPr>
        <xdr:cNvSpPr txBox="1"/>
      </xdr:nvSpPr>
      <xdr:spPr>
        <a:xfrm>
          <a:off x="780310" y="1276350"/>
          <a:ext cx="8246347" cy="923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fr" sz="1400" b="0" i="0" baseline="0">
              <a:solidFill>
                <a:schemeClr val="tx1">
                  <a:lumMod val="75000"/>
                  <a:lumOff val="25000"/>
                </a:schemeClr>
              </a:solidFill>
              <a:effectLst/>
              <a:latin typeface="Segoe UI Light" panose="020B0502040204020203" pitchFamily="34" charset="0"/>
              <a:ea typeface="Segoe UI" pitchFamily="34" charset="0"/>
              <a:cs typeface="Segoe UI Light" panose="020B0502040204020203" pitchFamily="34" charset="0"/>
            </a:rPr>
            <a:t>Mais nous vous encourageons à poursuivre vos lectures. Il y a plus à découvrir...</a:t>
          </a:r>
          <a:endParaRPr lang="en-US" sz="1400" b="0">
            <a:solidFill>
              <a:schemeClr val="tx1">
                <a:lumMod val="75000"/>
                <a:lumOff val="25000"/>
              </a:schemeClr>
            </a:solidFill>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1</xdr:col>
      <xdr:colOff>161106</xdr:colOff>
      <xdr:row>1</xdr:row>
      <xdr:rowOff>76200</xdr:rowOff>
    </xdr:from>
    <xdr:to>
      <xdr:col>4</xdr:col>
      <xdr:colOff>257627</xdr:colOff>
      <xdr:row>7</xdr:row>
      <xdr:rowOff>14567</xdr:rowOff>
    </xdr:to>
    <xdr:sp macro="" textlink="">
      <xdr:nvSpPr>
        <xdr:cNvPr id="6" name="Message de bienvenue" descr="Good job. You made it">
          <a:extLst>
            <a:ext uri="{FF2B5EF4-FFF2-40B4-BE49-F238E27FC236}">
              <a16:creationId xmlns:a16="http://schemas.microsoft.com/office/drawing/2014/main" id="{511FA78F-6B99-4F71-9A9E-BAF5589B198E}"/>
            </a:ext>
          </a:extLst>
        </xdr:cNvPr>
        <xdr:cNvSpPr txBox="1"/>
      </xdr:nvSpPr>
      <xdr:spPr>
        <a:xfrm>
          <a:off x="751656" y="257175"/>
          <a:ext cx="7621271" cy="1024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fr" sz="2600" b="0" i="0" baseline="0">
              <a:solidFill>
                <a:schemeClr val="bg1"/>
              </a:solidFill>
              <a:effectLst/>
              <a:latin typeface="Segoe UI Light" pitchFamily="34" charset="0"/>
              <a:ea typeface="Segoe UI" pitchFamily="34" charset="0"/>
              <a:cs typeface="Segoe UI" pitchFamily="34" charset="0"/>
            </a:rPr>
            <a:t>Bravo. Les tableaux croisés dynamiques ne sont-ils pas épatants ?</a:t>
          </a:r>
          <a:endParaRPr lang="en-US" sz="2600" b="0">
            <a:latin typeface="Segoe UI Light" pitchFamily="34" charset="0"/>
            <a:ea typeface="Segoe UI" pitchFamily="34" charset="0"/>
            <a:cs typeface="Segoe UI" pitchFamily="34" charset="0"/>
          </a:endParaRPr>
        </a:p>
      </xdr:txBody>
    </xdr:sp>
    <xdr:clientData/>
  </xdr:twoCellAnchor>
  <xdr:twoCellAnchor editAs="absolute">
    <xdr:from>
      <xdr:col>3</xdr:col>
      <xdr:colOff>8506</xdr:colOff>
      <xdr:row>12</xdr:row>
      <xdr:rowOff>39951</xdr:rowOff>
    </xdr:from>
    <xdr:to>
      <xdr:col>5</xdr:col>
      <xdr:colOff>304800</xdr:colOff>
      <xdr:row>20</xdr:row>
      <xdr:rowOff>55191</xdr:rowOff>
    </xdr:to>
    <xdr:sp macro="" textlink="">
      <xdr:nvSpPr>
        <xdr:cNvPr id="10" name="Zone de texte 9" descr="Community&#10;Connect with other Excel fans. They can help you, and you can help them.">
          <a:hlinkClick xmlns:r="http://schemas.openxmlformats.org/officeDocument/2006/relationships" r:id="rId1" tooltip="Sélectionnez pour accéder à la communauté Excel"/>
          <a:extLst>
            <a:ext uri="{FF2B5EF4-FFF2-40B4-BE49-F238E27FC236}">
              <a16:creationId xmlns:a16="http://schemas.microsoft.com/office/drawing/2014/main" id="{E7183862-E870-479F-8C1E-52256B7E8079}"/>
            </a:ext>
          </a:extLst>
        </xdr:cNvPr>
        <xdr:cNvSpPr txBox="1"/>
      </xdr:nvSpPr>
      <xdr:spPr>
        <a:xfrm>
          <a:off x="7533256" y="2211651"/>
          <a:ext cx="1477394"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1" baseline="0">
              <a:solidFill>
                <a:srgbClr val="217346"/>
              </a:solidFill>
              <a:effectLst/>
              <a:latin typeface="Segoe UI Light" panose="020B0502040204020203" pitchFamily="34" charset="0"/>
              <a:ea typeface="+mn-ea"/>
              <a:cs typeface="Segoe UI Light" panose="020B0502040204020203" pitchFamily="34" charset="0"/>
            </a:rPr>
            <a:t>Communauté</a:t>
          </a:r>
          <a:r>
            <a:rPr lang="fr" sz="1200" baseline="0">
              <a:solidFill>
                <a:srgbClr val="217346"/>
              </a:solidFill>
              <a:effectLst/>
              <a:latin typeface="Segoe UI Light" panose="020B0502040204020203" pitchFamily="34" charset="0"/>
              <a:ea typeface="+mn-ea"/>
              <a:cs typeface="Segoe UI Light" panose="020B0502040204020203" pitchFamily="34" charset="0"/>
            </a:rPr>
            <a:t>
            </a:t>
          </a:r>
          <a:r>
            <a:rPr lang="fr" sz="1200" baseline="0">
              <a:solidFill>
                <a:sysClr val="windowText" lastClr="000000"/>
              </a:solidFill>
              <a:effectLst/>
              <a:latin typeface="Segoe UI Light" panose="020B0502040204020203" pitchFamily="34" charset="0"/>
              <a:ea typeface="+mn-ea"/>
              <a:cs typeface="Segoe UI Light" panose="020B0502040204020203" pitchFamily="34" charset="0"/>
            </a:rPr>
            <a:t>Communiquez avec d’autres adeptes d’Excel. Vous pouvez vous aider mutuellement.</a:t>
          </a:r>
          <a:endParaRPr lang="en-US" sz="1100" baseline="0">
            <a:solidFill>
              <a:sysClr val="windowText" lastClr="000000"/>
            </a:solidFill>
            <a:effectLst/>
            <a:latin typeface="Segoe UI Light" panose="020B0502040204020203" pitchFamily="34" charset="0"/>
            <a:ea typeface="+mn-ea"/>
            <a:cs typeface="Segoe UI" panose="020B0502040204020203" pitchFamily="34" charset="0"/>
          </a:endParaRPr>
        </a:p>
      </xdr:txBody>
    </xdr:sp>
    <xdr:clientData/>
  </xdr:twoCellAnchor>
  <xdr:twoCellAnchor>
    <xdr:from>
      <xdr:col>1</xdr:col>
      <xdr:colOff>257175</xdr:colOff>
      <xdr:row>12</xdr:row>
      <xdr:rowOff>38099</xdr:rowOff>
    </xdr:from>
    <xdr:to>
      <xdr:col>1</xdr:col>
      <xdr:colOff>2390775</xdr:colOff>
      <xdr:row>25</xdr:row>
      <xdr:rowOff>45865</xdr:rowOff>
    </xdr:to>
    <xdr:grpSp>
      <xdr:nvGrpSpPr>
        <xdr:cNvPr id="22" name="Groupe 21">
          <a:extLst>
            <a:ext uri="{FF2B5EF4-FFF2-40B4-BE49-F238E27FC236}">
              <a16:creationId xmlns:a16="http://schemas.microsoft.com/office/drawing/2014/main" id="{E3B4C7F0-9938-4B48-8D4A-4723351D6137}"/>
            </a:ext>
          </a:extLst>
        </xdr:cNvPr>
        <xdr:cNvGrpSpPr/>
      </xdr:nvGrpSpPr>
      <xdr:grpSpPr>
        <a:xfrm>
          <a:off x="847725" y="2209799"/>
          <a:ext cx="2133600" cy="2360441"/>
          <a:chOff x="847725" y="2209799"/>
          <a:chExt cx="2133600" cy="2360441"/>
        </a:xfrm>
      </xdr:grpSpPr>
      <xdr:sp macro="" textlink="">
        <xdr:nvSpPr>
          <xdr:cNvPr id="13" name="Zone de texte 12" descr="Learn more">
            <a:hlinkClick xmlns:r="http://schemas.openxmlformats.org/officeDocument/2006/relationships" r:id="rId2"/>
            <a:extLst>
              <a:ext uri="{FF2B5EF4-FFF2-40B4-BE49-F238E27FC236}">
                <a16:creationId xmlns:a16="http://schemas.microsoft.com/office/drawing/2014/main" id="{F4C33D48-0368-47FD-9637-91F0D88264A8}"/>
              </a:ext>
            </a:extLst>
          </xdr:cNvPr>
          <xdr:cNvSpPr txBox="1"/>
        </xdr:nvSpPr>
        <xdr:spPr>
          <a:xfrm>
            <a:off x="1362074" y="4147615"/>
            <a:ext cx="1222244" cy="4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sp macro="" textlink="">
        <xdr:nvSpPr>
          <xdr:cNvPr id="14" name="Zone de texte 13" descr="More Pivot info&#10;Discover more you can do by reading this helpful article on PivotTables.">
            <a:hlinkClick xmlns:r="http://schemas.openxmlformats.org/officeDocument/2006/relationships" r:id="rId2" tooltip="Sélectionnez ce lien pour en savoir plus sur les tableaux croisés dynamiques"/>
            <a:extLst>
              <a:ext uri="{FF2B5EF4-FFF2-40B4-BE49-F238E27FC236}">
                <a16:creationId xmlns:a16="http://schemas.microsoft.com/office/drawing/2014/main" id="{404F5309-E1AE-4E66-910F-9CCC95E3951B}"/>
              </a:ext>
            </a:extLst>
          </xdr:cNvPr>
          <xdr:cNvSpPr txBox="1"/>
        </xdr:nvSpPr>
        <xdr:spPr>
          <a:xfrm>
            <a:off x="1362072" y="2209799"/>
            <a:ext cx="1619253" cy="19335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1" baseline="0">
                <a:solidFill>
                  <a:srgbClr val="217346"/>
                </a:solidFill>
                <a:effectLst/>
                <a:latin typeface="Segoe UI Light" panose="020B0502040204020203" pitchFamily="34" charset="0"/>
                <a:ea typeface="+mn-ea"/>
                <a:cs typeface="Segoe UI Light" panose="020B0502040204020203" pitchFamily="34" charset="0"/>
              </a:rPr>
              <a:t>Informations supplémentaires sur les tableaux croisés dynamiques</a:t>
            </a:r>
            <a:r>
              <a:rPr lang="fr" sz="1200" baseline="0">
                <a:solidFill>
                  <a:srgbClr val="217346"/>
                </a:solidFill>
                <a:effectLst/>
                <a:latin typeface="Segoe UI Light" panose="020B0502040204020203" pitchFamily="34" charset="0"/>
                <a:ea typeface="+mn-ea"/>
                <a:cs typeface="Segoe UI Light" panose="020B0502040204020203" pitchFamily="34" charset="0"/>
              </a:rPr>
              <a:t>
</a:t>
            </a:r>
            <a:r>
              <a:rPr lang="fr" sz="1200" baseline="0">
                <a:solidFill>
                  <a:sysClr val="windowText" lastClr="000000"/>
                </a:solidFill>
                <a:effectLst/>
                <a:latin typeface="Segoe UI Light" panose="020B0502040204020203" pitchFamily="34" charset="0"/>
                <a:ea typeface="+mn-ea"/>
                <a:cs typeface="Segoe UI Light" panose="020B0502040204020203" pitchFamily="34" charset="0"/>
              </a:rPr>
              <a:t>Pour en savoir plus, lisez cet excellent article consacré aux tableaux croisés dynamiques.</a:t>
            </a:r>
            <a:endParaRPr lang="en-US" sz="1100" baseline="0">
              <a:solidFill>
                <a:sysClr val="windowText" lastClr="000000"/>
              </a:solidFill>
              <a:effectLst/>
              <a:latin typeface="Segoe UI Light" panose="020B0502040204020203" pitchFamily="34" charset="0"/>
              <a:ea typeface="+mn-ea"/>
              <a:cs typeface="Segoe UI" panose="020B0502040204020203" pitchFamily="34" charset="0"/>
            </a:endParaRPr>
          </a:p>
        </xdr:txBody>
      </xdr:sp>
      <xdr:pic>
        <xdr:nvPicPr>
          <xdr:cNvPr id="15" name="Image 14">
            <a:hlinkClick xmlns:r="http://schemas.openxmlformats.org/officeDocument/2006/relationships" r:id="rId2" tooltip="Sélectionnez ce lien pour en savoir plus sur les tableaux croisés dynamiques"/>
            <a:extLst>
              <a:ext uri="{FF2B5EF4-FFF2-40B4-BE49-F238E27FC236}">
                <a16:creationId xmlns:a16="http://schemas.microsoft.com/office/drawing/2014/main" id="{6A32F480-D3CA-4E6F-BA6D-55989F2B4E66}"/>
              </a:ext>
            </a:extLst>
          </xdr:cNvPr>
          <xdr:cNvPicPr>
            <a:picLocks noChangeAspect="1"/>
          </xdr:cNvPicPr>
        </xdr:nvPicPr>
        <xdr:blipFill>
          <a:blip xmlns:r="http://schemas.openxmlformats.org/officeDocument/2006/relationships" r:embed="rId3"/>
          <a:stretch>
            <a:fillRect/>
          </a:stretch>
        </xdr:blipFill>
        <xdr:spPr>
          <a:xfrm>
            <a:off x="847725" y="2305050"/>
            <a:ext cx="550870" cy="378920"/>
          </a:xfrm>
          <a:prstGeom prst="rect">
            <a:avLst/>
          </a:prstGeom>
        </xdr:spPr>
      </xdr:pic>
    </xdr:grpSp>
    <xdr:clientData/>
  </xdr:twoCellAnchor>
  <xdr:twoCellAnchor>
    <xdr:from>
      <xdr:col>1</xdr:col>
      <xdr:colOff>2393403</xdr:colOff>
      <xdr:row>12</xdr:row>
      <xdr:rowOff>28574</xdr:rowOff>
    </xdr:from>
    <xdr:to>
      <xdr:col>1</xdr:col>
      <xdr:colOff>4054364</xdr:colOff>
      <xdr:row>25</xdr:row>
      <xdr:rowOff>45865</xdr:rowOff>
    </xdr:to>
    <xdr:grpSp>
      <xdr:nvGrpSpPr>
        <xdr:cNvPr id="23" name="Groupe 22">
          <a:extLst>
            <a:ext uri="{FF2B5EF4-FFF2-40B4-BE49-F238E27FC236}">
              <a16:creationId xmlns:a16="http://schemas.microsoft.com/office/drawing/2014/main" id="{9F552F16-4CE0-4BBC-AE78-2EA091C3B227}"/>
            </a:ext>
          </a:extLst>
        </xdr:cNvPr>
        <xdr:cNvGrpSpPr/>
      </xdr:nvGrpSpPr>
      <xdr:grpSpPr>
        <a:xfrm>
          <a:off x="2983953" y="2200274"/>
          <a:ext cx="1660961" cy="2369966"/>
          <a:chOff x="2983953" y="2171699"/>
          <a:chExt cx="1660961" cy="2369966"/>
        </a:xfrm>
      </xdr:grpSpPr>
      <xdr:pic>
        <xdr:nvPicPr>
          <xdr:cNvPr id="16" name="Graphisme 15">
            <a:hlinkClick xmlns:r="http://schemas.openxmlformats.org/officeDocument/2006/relationships" r:id="rId4" tooltip="Sélectionnez ce lien pour en savoir plus sur l’actualisation des tableaux croisés dynamiques"/>
            <a:extLst>
              <a:ext uri="{FF2B5EF4-FFF2-40B4-BE49-F238E27FC236}">
                <a16:creationId xmlns:a16="http://schemas.microsoft.com/office/drawing/2014/main" id="{26DC0DAA-ACD0-4AB0-8481-4011E98F8E4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2983953" y="2311031"/>
            <a:ext cx="281592" cy="281592"/>
          </a:xfrm>
          <a:prstGeom prst="rect">
            <a:avLst/>
          </a:prstGeom>
        </xdr:spPr>
      </xdr:pic>
      <xdr:sp macro="" textlink="">
        <xdr:nvSpPr>
          <xdr:cNvPr id="17" name="Zone de texte 16" descr="About refresh&#10;Read this important article about how to refresh PivotTables. ">
            <a:hlinkClick xmlns:r="http://schemas.openxmlformats.org/officeDocument/2006/relationships" r:id="rId4" tooltip="Sélectionnez ce lien pour en savoir plus sur l’actualisation des tableaux croisés dynamiques"/>
            <a:extLst>
              <a:ext uri="{FF2B5EF4-FFF2-40B4-BE49-F238E27FC236}">
                <a16:creationId xmlns:a16="http://schemas.microsoft.com/office/drawing/2014/main" id="{E45C3434-160B-49B7-B3E2-240541ECEB77}"/>
              </a:ext>
            </a:extLst>
          </xdr:cNvPr>
          <xdr:cNvSpPr txBox="1"/>
        </xdr:nvSpPr>
        <xdr:spPr>
          <a:xfrm>
            <a:off x="3273314" y="2171699"/>
            <a:ext cx="1371600" cy="1628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1" baseline="0">
                <a:solidFill>
                  <a:srgbClr val="217346"/>
                </a:solidFill>
                <a:effectLst/>
                <a:latin typeface="Segoe UI Light" panose="020B0502040204020203" pitchFamily="34" charset="0"/>
                <a:ea typeface="+mn-ea"/>
                <a:cs typeface="Segoe UI Light" panose="020B0502040204020203" pitchFamily="34" charset="0"/>
              </a:rPr>
              <a:t>À propos de l’actualisation</a:t>
            </a:r>
            <a:r>
              <a:rPr lang="fr" sz="1200" baseline="0">
                <a:solidFill>
                  <a:srgbClr val="217346"/>
                </a:solidFill>
                <a:effectLst/>
                <a:latin typeface="Segoe UI Light" panose="020B0502040204020203" pitchFamily="34" charset="0"/>
                <a:ea typeface="+mn-ea"/>
                <a:cs typeface="Segoe UI Light" panose="020B0502040204020203" pitchFamily="34" charset="0"/>
              </a:rPr>
              <a:t>
</a:t>
            </a:r>
            <a:r>
              <a:rPr lang="fr" sz="1200" baseline="0">
                <a:solidFill>
                  <a:sysClr val="windowText" lastClr="000000"/>
                </a:solidFill>
                <a:effectLst/>
                <a:latin typeface="Segoe UI Light" panose="020B0502040204020203" pitchFamily="34" charset="0"/>
                <a:ea typeface="+mn-ea"/>
                <a:cs typeface="Segoe UI Light" panose="020B0502040204020203" pitchFamily="34" charset="0"/>
              </a:rPr>
              <a:t>Lisez cet article important sur l’actualisation des tableaux croisés dynamiques. </a:t>
            </a:r>
            <a:endParaRPr lang="en-US" sz="1100" baseline="0">
              <a:solidFill>
                <a:sysClr val="windowText" lastClr="000000"/>
              </a:solidFill>
              <a:effectLst/>
              <a:latin typeface="Segoe UI Light" panose="020B0502040204020203" pitchFamily="34" charset="0"/>
              <a:ea typeface="+mn-ea"/>
              <a:cs typeface="Segoe UI" panose="020B0502040204020203" pitchFamily="34" charset="0"/>
            </a:endParaRPr>
          </a:p>
        </xdr:txBody>
      </xdr:sp>
      <xdr:sp macro="" textlink="">
        <xdr:nvSpPr>
          <xdr:cNvPr id="18" name="Zone de texte 17" descr="Learn more">
            <a:hlinkClick xmlns:r="http://schemas.openxmlformats.org/officeDocument/2006/relationships" r:id="rId4" tooltip="Sélectionnez ce lien pour en savoir plus sur l’actualisation des tableaux croisés dynamiques"/>
            <a:extLst>
              <a:ext uri="{FF2B5EF4-FFF2-40B4-BE49-F238E27FC236}">
                <a16:creationId xmlns:a16="http://schemas.microsoft.com/office/drawing/2014/main" id="{D5C76820-F0A8-4797-989E-E19891768845}"/>
              </a:ext>
            </a:extLst>
          </xdr:cNvPr>
          <xdr:cNvSpPr txBox="1"/>
        </xdr:nvSpPr>
        <xdr:spPr>
          <a:xfrm>
            <a:off x="3286124" y="4119040"/>
            <a:ext cx="1222244" cy="422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grpSp>
    <xdr:clientData/>
  </xdr:twoCellAnchor>
  <xdr:twoCellAnchor>
    <xdr:from>
      <xdr:col>1</xdr:col>
      <xdr:colOff>4249136</xdr:colOff>
      <xdr:row>12</xdr:row>
      <xdr:rowOff>41272</xdr:rowOff>
    </xdr:from>
    <xdr:to>
      <xdr:col>1</xdr:col>
      <xdr:colOff>6173184</xdr:colOff>
      <xdr:row>25</xdr:row>
      <xdr:rowOff>39515</xdr:rowOff>
    </xdr:to>
    <xdr:grpSp>
      <xdr:nvGrpSpPr>
        <xdr:cNvPr id="24" name="Groupe 23">
          <a:extLst>
            <a:ext uri="{FF2B5EF4-FFF2-40B4-BE49-F238E27FC236}">
              <a16:creationId xmlns:a16="http://schemas.microsoft.com/office/drawing/2014/main" id="{0A3DC34E-D2EA-4BB1-9E49-491BBD8C2034}"/>
            </a:ext>
          </a:extLst>
        </xdr:cNvPr>
        <xdr:cNvGrpSpPr/>
      </xdr:nvGrpSpPr>
      <xdr:grpSpPr>
        <a:xfrm>
          <a:off x="4839686" y="2212972"/>
          <a:ext cx="1924048" cy="2350918"/>
          <a:chOff x="4839686" y="2212972"/>
          <a:chExt cx="1924048" cy="2350918"/>
        </a:xfrm>
      </xdr:grpSpPr>
      <xdr:sp macro="" textlink="">
        <xdr:nvSpPr>
          <xdr:cNvPr id="11" name="Zone de texte 10" descr="LinkedIn Learning&#10;Video courses for all levels—from beginner to advanced. Take at your own pace.">
            <a:hlinkClick xmlns:r="http://schemas.openxmlformats.org/officeDocument/2006/relationships" r:id="rId7" tooltip="Sélectionnez ce lien pour en savoir plus sur les options en ligne de LinkedIn Learning"/>
            <a:extLst>
              <a:ext uri="{FF2B5EF4-FFF2-40B4-BE49-F238E27FC236}">
                <a16:creationId xmlns:a16="http://schemas.microsoft.com/office/drawing/2014/main" id="{177790B4-F4B7-4CB0-A860-0B4378FECBA3}"/>
              </a:ext>
            </a:extLst>
          </xdr:cNvPr>
          <xdr:cNvSpPr txBox="1"/>
        </xdr:nvSpPr>
        <xdr:spPr>
          <a:xfrm>
            <a:off x="5392134" y="2212972"/>
            <a:ext cx="1371600"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b="1" baseline="0">
                <a:solidFill>
                  <a:srgbClr val="217346"/>
                </a:solidFill>
                <a:effectLst/>
                <a:latin typeface="Segoe UI Light" panose="020B0502040204020203" pitchFamily="34" charset="0"/>
                <a:ea typeface="+mn-ea"/>
                <a:cs typeface="Segoe UI Light" panose="020B0502040204020203" pitchFamily="34" charset="0"/>
              </a:rPr>
              <a:t>LinkedIn Learning</a:t>
            </a:r>
            <a:r>
              <a:rPr lang="fr" sz="1200" baseline="0">
                <a:solidFill>
                  <a:srgbClr val="217346"/>
                </a:solidFill>
                <a:effectLst/>
                <a:latin typeface="Segoe UI Light" panose="020B0502040204020203" pitchFamily="34" charset="0"/>
                <a:ea typeface="+mn-ea"/>
                <a:cs typeface="Segoe UI Light" panose="020B0502040204020203" pitchFamily="34" charset="0"/>
              </a:rPr>
              <a:t>
</a:t>
            </a:r>
            <a:r>
              <a:rPr lang="fr" sz="1200" baseline="0">
                <a:solidFill>
                  <a:sysClr val="windowText" lastClr="000000"/>
                </a:solidFill>
                <a:effectLst/>
                <a:latin typeface="Segoe UI Light" panose="020B0502040204020203" pitchFamily="34" charset="0"/>
                <a:ea typeface="+mn-ea"/>
                <a:cs typeface="Segoe UI Light" panose="020B0502040204020203" pitchFamily="34" charset="0"/>
              </a:rPr>
              <a:t>Cours vidéo pour tous les niveaux, de débutant à avancé. Apprenez à votre rythme.</a:t>
            </a:r>
            <a:endParaRPr lang="en-US" sz="1100" baseline="0">
              <a:solidFill>
                <a:sysClr val="windowText" lastClr="000000"/>
              </a:solidFill>
              <a:effectLst/>
              <a:latin typeface="Segoe UI Light" panose="020B0502040204020203" pitchFamily="34" charset="0"/>
              <a:ea typeface="+mn-ea"/>
              <a:cs typeface="Segoe UI" panose="020B0502040204020203" pitchFamily="34" charset="0"/>
            </a:endParaRPr>
          </a:p>
        </xdr:txBody>
      </xdr:sp>
      <xdr:pic>
        <xdr:nvPicPr>
          <xdr:cNvPr id="12" name="Image 11">
            <a:hlinkClick xmlns:r="http://schemas.openxmlformats.org/officeDocument/2006/relationships" r:id="rId7" tooltip="Sélectionnez ce lien pour en savoir plus sur les options en ligne de LinkedIn Learning"/>
            <a:extLst>
              <a:ext uri="{FF2B5EF4-FFF2-40B4-BE49-F238E27FC236}">
                <a16:creationId xmlns:a16="http://schemas.microsoft.com/office/drawing/2014/main" id="{DA95A5B5-112D-41EE-B59F-C224B787058D}"/>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a:stretch/>
        </xdr:blipFill>
        <xdr:spPr>
          <a:xfrm>
            <a:off x="4839686" y="2305050"/>
            <a:ext cx="548213" cy="348370"/>
          </a:xfrm>
          <a:prstGeom prst="rect">
            <a:avLst/>
          </a:prstGeom>
        </xdr:spPr>
      </xdr:pic>
      <xdr:sp macro="" textlink="">
        <xdr:nvSpPr>
          <xdr:cNvPr id="19" name="Zone de texte 18" descr="Learn more">
            <a:hlinkClick xmlns:r="http://schemas.openxmlformats.org/officeDocument/2006/relationships" r:id="rId7" tooltip="Sélectionnez ce lien pour en savoir plus sur les options en ligne de LinkedIn Learning"/>
            <a:extLst>
              <a:ext uri="{FF2B5EF4-FFF2-40B4-BE49-F238E27FC236}">
                <a16:creationId xmlns:a16="http://schemas.microsoft.com/office/drawing/2014/main" id="{AB7FC727-C3C8-4344-882E-90FDAF0758C2}"/>
              </a:ext>
            </a:extLst>
          </xdr:cNvPr>
          <xdr:cNvSpPr txBox="1"/>
        </xdr:nvSpPr>
        <xdr:spPr>
          <a:xfrm>
            <a:off x="5391149" y="4147615"/>
            <a:ext cx="1266826" cy="416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grpSp>
    <xdr:clientData/>
  </xdr:twoCellAnchor>
  <xdr:twoCellAnchor editAs="absolute">
    <xdr:from>
      <xdr:col>3</xdr:col>
      <xdr:colOff>28573</xdr:colOff>
      <xdr:row>22</xdr:row>
      <xdr:rowOff>166165</xdr:rowOff>
    </xdr:from>
    <xdr:to>
      <xdr:col>5</xdr:col>
      <xdr:colOff>504825</xdr:colOff>
      <xdr:row>27</xdr:row>
      <xdr:rowOff>0</xdr:rowOff>
    </xdr:to>
    <xdr:sp macro="" textlink="">
      <xdr:nvSpPr>
        <xdr:cNvPr id="20" name="Zone de texte 19" descr="Learn more">
          <a:hlinkClick xmlns:r="http://schemas.openxmlformats.org/officeDocument/2006/relationships" r:id="rId1" tooltip="Sélectionnez pour accéder à la communauté Excel"/>
          <a:extLst>
            <a:ext uri="{FF2B5EF4-FFF2-40B4-BE49-F238E27FC236}">
              <a16:creationId xmlns:a16="http://schemas.microsoft.com/office/drawing/2014/main" id="{A906CB9F-D84E-44A9-8F0E-E96C8C3B2BF4}"/>
            </a:ext>
          </a:extLst>
        </xdr:cNvPr>
        <xdr:cNvSpPr txBox="1"/>
      </xdr:nvSpPr>
      <xdr:spPr>
        <a:xfrm>
          <a:off x="7553323" y="4147615"/>
          <a:ext cx="1657352" cy="738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 (anglais uniquement)</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6296025</xdr:colOff>
      <xdr:row>12</xdr:row>
      <xdr:rowOff>95250</xdr:rowOff>
    </xdr:from>
    <xdr:to>
      <xdr:col>3</xdr:col>
      <xdr:colOff>31035</xdr:colOff>
      <xdr:row>14</xdr:row>
      <xdr:rowOff>163068</xdr:rowOff>
    </xdr:to>
    <xdr:pic>
      <xdr:nvPicPr>
        <xdr:cNvPr id="21" name="Image 20" descr="Community">
          <a:hlinkClick xmlns:r="http://schemas.openxmlformats.org/officeDocument/2006/relationships" r:id="rId1" tooltip="Sélectionnez pour accéder à la communauté Excel"/>
          <a:extLst>
            <a:ext uri="{FF2B5EF4-FFF2-40B4-BE49-F238E27FC236}">
              <a16:creationId xmlns:a16="http://schemas.microsoft.com/office/drawing/2014/main" id="{60572BA1-BD2B-4F43-B3C9-B66E69C66FAC}"/>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6886575" y="2266950"/>
          <a:ext cx="669210" cy="42976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_rels/pivotCacheDefinition11.xml.rels><?xml version="1.0" encoding="UTF-8" standalone="yes"?>
<Relationships xmlns="http://schemas.openxmlformats.org/package/2006/relationships"><Relationship Id="rId1" Type="http://schemas.openxmlformats.org/officeDocument/2006/relationships/pivotCacheRecords" Target="pivotCacheRecords11.xml"/></Relationships>
</file>

<file path=xl/pivotCache/_rels/pivotCacheDefinition12.xml.rels><?xml version="1.0" encoding="UTF-8" standalone="yes"?>
<Relationships xmlns="http://schemas.openxmlformats.org/package/2006/relationships"><Relationship Id="rId1" Type="http://schemas.openxmlformats.org/officeDocument/2006/relationships/pivotCacheRecords" Target="pivotCacheRecords12.xml"/></Relationships>
</file>

<file path=xl/pivotCache/_rels/pivotCacheDefinition13.xml.rels><?xml version="1.0" encoding="UTF-8" standalone="yes"?>
<Relationships xmlns="http://schemas.openxmlformats.org/package/2006/relationships"><Relationship Id="rId1" Type="http://schemas.openxmlformats.org/officeDocument/2006/relationships/pivotCacheRecords" Target="pivotCacheRecords13.xml"/></Relationships>
</file>

<file path=xl/pivotCache/_rels/pivotCacheDefinition14.xml.rels><?xml version="1.0" encoding="UTF-8" standalone="yes"?>
<Relationships xmlns="http://schemas.openxmlformats.org/package/2006/relationships"><Relationship Id="rId1" Type="http://schemas.openxmlformats.org/officeDocument/2006/relationships/pivotCacheRecords" Target="pivotCacheRecords14.xml"/></Relationships>
</file>

<file path=xl/pivotCache/_rels/pivotCacheDefinition15.xml.rels><?xml version="1.0" encoding="UTF-8" standalone="yes"?>
<Relationships xmlns="http://schemas.openxmlformats.org/package/2006/relationships"><Relationship Id="rId1" Type="http://schemas.openxmlformats.org/officeDocument/2006/relationships/pivotCacheRecords" Target="pivotCacheRecords15.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555556" createdVersion="6" refreshedVersion="6" minRefreshableVersion="3" recordCount="21" xr:uid="{CF81A29C-33FF-47D6-A15D-31CE677677BC}">
  <cacheSource type="worksheet">
    <worksheetSource name="Dépenses1281710"/>
  </cacheSource>
  <cacheFields count="4">
    <cacheField name="Date" numFmtId="16">
      <sharedItems containsSemiMixedTypes="0" containsNonDate="0" containsDate="1" containsString="0" minDate="2017-01-01T00:00:00" maxDate="2017-02-26T00:00:00"/>
    </cacheField>
    <cacheField name="Acheteur" numFmtId="0">
      <sharedItems count="3">
        <s v="Papa"/>
        <s v="Marie"/>
        <s v="Maman"/>
      </sharedItems>
    </cacheField>
    <cacheField name="Type" numFmtId="0">
      <sharedItems count="20">
        <s v="Sports"/>
        <s v="Billets d’avion"/>
        <s v="Taxes"/>
        <s v="Musique"/>
        <s v="Tickets"/>
        <s v="Livres"/>
        <s v="Restauration"/>
        <s v="Vêtements"/>
        <s v="Leçons de musique"/>
        <s v="Parking"/>
        <s v="Équipements électroniques"/>
        <s v="Carburant"/>
        <s v="Nourriture"/>
        <s v="Cotisations au club"/>
        <s v="Frais médicaux"/>
        <s v="Électricité"/>
        <s v="Frais dentaires"/>
        <s v="Assurance automobile"/>
        <s v="Assurance maladie"/>
        <s v="Assurance habitation"/>
      </sharedItems>
    </cacheField>
    <cacheField name="Montant" numFmtId="5">
      <sharedItems containsSemiMixedTypes="0" containsString="0" containsNumber="1" containsInteger="1" minValue="20" maxValue="100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555556" createdVersion="6" refreshedVersion="6" minRefreshableVersion="3" recordCount="8" xr:uid="{00000000-000A-0000-FFFF-FFFF00000000}">
  <cacheSource type="worksheet">
    <worksheetSource name="tbl_6.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acheField>
    <cacheField name="Montant" numFmtId="0">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555556" createdVersion="6" refreshedVersion="6" minRefreshableVersion="3" recordCount="8" xr:uid="{00000000-000A-0000-FFFF-FFFF01000000}">
  <cacheSource type="worksheet">
    <worksheetSource name="tbl_4.116"/>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ount="5">
        <s v="Cadeaux"/>
        <s v="Nourriture"/>
        <s v="Tickets"/>
        <s v="Musique"/>
        <s v="Sports"/>
      </sharedItems>
    </cacheField>
    <cacheField name="Montant" numFmtId="0">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78704" createdVersion="6" refreshedVersion="6" minRefreshableVersion="3" recordCount="8" xr:uid="{00000000-000A-0000-FFFF-FFFF02000000}">
  <cacheSource type="worksheet">
    <worksheetSource name="tbl_7.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ount="5">
        <s v="Cadeaux"/>
        <s v="Nourriture"/>
        <s v="Tickets"/>
        <s v="Musique"/>
        <s v="Sports"/>
      </sharedItems>
    </cacheField>
    <cacheField name="Montant" numFmtId="0">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78704" createdVersion="6" refreshedVersion="6" minRefreshableVersion="3" recordCount="21" xr:uid="{00000000-000A-0000-FFFF-FFFF03000000}">
  <cacheSource type="worksheet">
    <worksheetSource name="tbl_10.1"/>
  </cacheSource>
  <cacheFields count="5">
    <cacheField name="Date" numFmtId="16">
      <sharedItems containsSemiMixedTypes="0" containsNonDate="0" containsDate="1" containsString="0" minDate="2017-01-01T00:00:00" maxDate="2017-02-26T00:00:00" count="7">
        <d v="2017-01-17T00:00:00"/>
        <d v="2017-02-20T00:00:00"/>
        <d v="2017-02-25T00:00:00"/>
        <d v="2017-01-21T00:00:00"/>
        <d v="2017-01-01T00:00:00"/>
        <d v="2017-01-15T00:00:00"/>
        <d v="2017-02-02T00:00:00"/>
      </sharedItems>
      <fieldGroup par="4" base="0">
        <rangePr groupBy="days" startDate="2017-01-01T00:00:00" endDate="2017-02-26T00:00:00"/>
        <groupItems count="368">
          <s v="&lt;01/01/2017"/>
          <s v="01-janv"/>
          <s v="02-janv"/>
          <s v="03-janv"/>
          <s v="04-janv"/>
          <s v="05-janv"/>
          <s v="06-janv"/>
          <s v="07-janv"/>
          <s v="08-janv"/>
          <s v="09-janv"/>
          <s v="10-janv"/>
          <s v="11-janv"/>
          <s v="12-janv"/>
          <s v="13-janv"/>
          <s v="14-janv"/>
          <s v="15-janv"/>
          <s v="16-janv"/>
          <s v="17-janv"/>
          <s v="18-janv"/>
          <s v="19-janv"/>
          <s v="20-janv"/>
          <s v="21-janv"/>
          <s v="22-janv"/>
          <s v="23-janv"/>
          <s v="24-janv"/>
          <s v="25-janv"/>
          <s v="26-janv"/>
          <s v="27-janv"/>
          <s v="28-janv"/>
          <s v="29-janv"/>
          <s v="30-janv"/>
          <s v="31-janv"/>
          <s v="01-févr"/>
          <s v="02-févr"/>
          <s v="03-févr"/>
          <s v="04-févr"/>
          <s v="05-févr"/>
          <s v="06-févr"/>
          <s v="07-févr"/>
          <s v="08-févr"/>
          <s v="09-févr"/>
          <s v="10-févr"/>
          <s v="11-févr"/>
          <s v="12-févr"/>
          <s v="13-févr"/>
          <s v="14-févr"/>
          <s v="15-févr"/>
          <s v="16-févr"/>
          <s v="17-févr"/>
          <s v="18-févr"/>
          <s v="19-févr"/>
          <s v="20-févr"/>
          <s v="21-févr"/>
          <s v="22-févr"/>
          <s v="23-févr"/>
          <s v="24-févr"/>
          <s v="25-févr"/>
          <s v="26-févr"/>
          <s v="27-févr"/>
          <s v="28-févr"/>
          <s v="29-févr"/>
          <s v="01-mars"/>
          <s v="02-mars"/>
          <s v="03-mars"/>
          <s v="04-mars"/>
          <s v="05-mars"/>
          <s v="06-mars"/>
          <s v="07-mars"/>
          <s v="08-mars"/>
          <s v="09-mars"/>
          <s v="10-mars"/>
          <s v="11-mars"/>
          <s v="12-mars"/>
          <s v="13-mars"/>
          <s v="14-mars"/>
          <s v="15-mars"/>
          <s v="16-mars"/>
          <s v="17-mars"/>
          <s v="18-mars"/>
          <s v="19-mars"/>
          <s v="20-mars"/>
          <s v="21-mars"/>
          <s v="22-mars"/>
          <s v="23-mars"/>
          <s v="24-mars"/>
          <s v="25-mars"/>
          <s v="26-mars"/>
          <s v="27-mars"/>
          <s v="28-mars"/>
          <s v="29-mars"/>
          <s v="30-mars"/>
          <s v="31-mars"/>
          <s v="01-avr"/>
          <s v="02-avr"/>
          <s v="03-avr"/>
          <s v="04-avr"/>
          <s v="05-avr"/>
          <s v="06-avr"/>
          <s v="07-avr"/>
          <s v="08-avr"/>
          <s v="09-avr"/>
          <s v="10-avr"/>
          <s v="11-avr"/>
          <s v="12-avr"/>
          <s v="13-avr"/>
          <s v="14-avr"/>
          <s v="15-avr"/>
          <s v="16-avr"/>
          <s v="17-avr"/>
          <s v="18-avr"/>
          <s v="19-avr"/>
          <s v="20-avr"/>
          <s v="21-avr"/>
          <s v="22-avr"/>
          <s v="23-avr"/>
          <s v="24-avr"/>
          <s v="25-avr"/>
          <s v="26-avr"/>
          <s v="27-avr"/>
          <s v="28-avr"/>
          <s v="29-avr"/>
          <s v="30-avr"/>
          <s v="01-mai"/>
          <s v="02-mai"/>
          <s v="03-mai"/>
          <s v="04-mai"/>
          <s v="05-mai"/>
          <s v="06-mai"/>
          <s v="07-mai"/>
          <s v="08-mai"/>
          <s v="09-mai"/>
          <s v="10-mai"/>
          <s v="11-mai"/>
          <s v="12-mai"/>
          <s v="13-mai"/>
          <s v="14-mai"/>
          <s v="15-mai"/>
          <s v="16-mai"/>
          <s v="17-mai"/>
          <s v="18-mai"/>
          <s v="19-mai"/>
          <s v="20-mai"/>
          <s v="21-mai"/>
          <s v="22-mai"/>
          <s v="23-mai"/>
          <s v="24-mai"/>
          <s v="25-mai"/>
          <s v="26-mai"/>
          <s v="27-mai"/>
          <s v="28-mai"/>
          <s v="29-mai"/>
          <s v="30-mai"/>
          <s v="31-mai"/>
          <s v="01-juin"/>
          <s v="02-juin"/>
          <s v="03-juin"/>
          <s v="04-juin"/>
          <s v="05-juin"/>
          <s v="06-juin"/>
          <s v="07-juin"/>
          <s v="08-juin"/>
          <s v="09-juin"/>
          <s v="10-juin"/>
          <s v="11-juin"/>
          <s v="12-juin"/>
          <s v="13-juin"/>
          <s v="14-juin"/>
          <s v="15-juin"/>
          <s v="16-juin"/>
          <s v="17-juin"/>
          <s v="18-juin"/>
          <s v="19-juin"/>
          <s v="20-juin"/>
          <s v="21-juin"/>
          <s v="22-juin"/>
          <s v="23-juin"/>
          <s v="24-juin"/>
          <s v="25-juin"/>
          <s v="26-juin"/>
          <s v="27-juin"/>
          <s v="28-juin"/>
          <s v="29-juin"/>
          <s v="30-juin"/>
          <s v="01-juil"/>
          <s v="02-juil"/>
          <s v="03-juil"/>
          <s v="04-juil"/>
          <s v="05-juil"/>
          <s v="06-juil"/>
          <s v="07-juil"/>
          <s v="08-juil"/>
          <s v="09-juil"/>
          <s v="10-juil"/>
          <s v="11-juil"/>
          <s v="12-juil"/>
          <s v="13-juil"/>
          <s v="14-juil"/>
          <s v="15-juil"/>
          <s v="16-juil"/>
          <s v="17-juil"/>
          <s v="18-juil"/>
          <s v="19-juil"/>
          <s v="20-juil"/>
          <s v="21-juil"/>
          <s v="22-juil"/>
          <s v="23-juil"/>
          <s v="24-juil"/>
          <s v="25-juil"/>
          <s v="26-juil"/>
          <s v="27-juil"/>
          <s v="28-juil"/>
          <s v="29-juil"/>
          <s v="30-juil"/>
          <s v="31-juil"/>
          <s v="01-août"/>
          <s v="02-août"/>
          <s v="03-août"/>
          <s v="04-août"/>
          <s v="05-août"/>
          <s v="06-août"/>
          <s v="07-août"/>
          <s v="08-août"/>
          <s v="09-août"/>
          <s v="10-août"/>
          <s v="11-août"/>
          <s v="12-août"/>
          <s v="13-août"/>
          <s v="14-août"/>
          <s v="15-août"/>
          <s v="16-août"/>
          <s v="17-août"/>
          <s v="18-août"/>
          <s v="19-août"/>
          <s v="20-août"/>
          <s v="21-août"/>
          <s v="22-août"/>
          <s v="23-août"/>
          <s v="24-août"/>
          <s v="25-août"/>
          <s v="26-août"/>
          <s v="27-août"/>
          <s v="28-août"/>
          <s v="29-août"/>
          <s v="30-août"/>
          <s v="31-août"/>
          <s v="01-sept"/>
          <s v="02-sept"/>
          <s v="03-sept"/>
          <s v="04-sept"/>
          <s v="05-sept"/>
          <s v="06-sept"/>
          <s v="07-sept"/>
          <s v="08-sept"/>
          <s v="09-sept"/>
          <s v="10-sept"/>
          <s v="11-sept"/>
          <s v="12-sept"/>
          <s v="13-sept"/>
          <s v="14-sept"/>
          <s v="15-sept"/>
          <s v="16-sept"/>
          <s v="17-sept"/>
          <s v="18-sept"/>
          <s v="19-sept"/>
          <s v="20-sept"/>
          <s v="21-sept"/>
          <s v="22-sept"/>
          <s v="23-sept"/>
          <s v="24-sept"/>
          <s v="25-sept"/>
          <s v="26-sept"/>
          <s v="27-sept"/>
          <s v="28-sept"/>
          <s v="29-sept"/>
          <s v="30-sept"/>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éc"/>
          <s v="02-déc"/>
          <s v="03-déc"/>
          <s v="04-déc"/>
          <s v="05-déc"/>
          <s v="06-déc"/>
          <s v="07-déc"/>
          <s v="08-déc"/>
          <s v="09-déc"/>
          <s v="10-déc"/>
          <s v="11-déc"/>
          <s v="12-déc"/>
          <s v="13-déc"/>
          <s v="14-déc"/>
          <s v="15-déc"/>
          <s v="16-déc"/>
          <s v="17-déc"/>
          <s v="18-déc"/>
          <s v="19-déc"/>
          <s v="20-déc"/>
          <s v="21-déc"/>
          <s v="22-déc"/>
          <s v="23-déc"/>
          <s v="24-déc"/>
          <s v="25-déc"/>
          <s v="26-déc"/>
          <s v="27-déc"/>
          <s v="28-déc"/>
          <s v="29-déc"/>
          <s v="30-déc"/>
          <s v="31-déc"/>
          <s v="&gt;26/02/2017"/>
        </groupItems>
      </fieldGroup>
    </cacheField>
    <cacheField name="Acheteur" numFmtId="0">
      <sharedItems count="3">
        <s v="Papa"/>
        <s v="Marie"/>
        <s v="Maman"/>
      </sharedItems>
    </cacheField>
    <cacheField name="Type" numFmtId="0">
      <sharedItems count="20">
        <s v="Sports"/>
        <s v="Billets d’avion"/>
        <s v="Taxes"/>
        <s v="Musique"/>
        <s v="Tickets"/>
        <s v="Livres"/>
        <s v="Restauration"/>
        <s v="Vêtements"/>
        <s v="Leçons de musique"/>
        <s v="Parking"/>
        <s v="Équipements électroniques"/>
        <s v="Carburant"/>
        <s v="Nourriture"/>
        <s v="Cotisations au club"/>
        <s v="Frais médicaux"/>
        <s v="Électricité"/>
        <s v="Frais dentaires"/>
        <s v="Assurance automobile"/>
        <s v="Assurance maladie"/>
        <s v="Assurance habitation"/>
      </sharedItems>
    </cacheField>
    <cacheField name="Montant" numFmtId="5">
      <sharedItems containsSemiMixedTypes="0" containsString="0" containsNumber="1" containsInteger="1" minValue="20" maxValue="1000"/>
    </cacheField>
    <cacheField name="Mois" numFmtId="0" databaseField="0">
      <fieldGroup base="0">
        <rangePr groupBy="months" startDate="2017-01-01T00:00:00" endDate="2017-02-26T00:00:00"/>
        <groupItems count="14">
          <s v="&lt;01/01/2017"/>
          <s v="janv"/>
          <s v="févr"/>
          <s v="mars"/>
          <s v="avr"/>
          <s v="mai"/>
          <s v="juin"/>
          <s v="juil"/>
          <s v="août"/>
          <s v="sept"/>
          <s v="oct"/>
          <s v="nov"/>
          <s v="déc"/>
          <s v="&gt;26/02/2017"/>
        </groupItems>
      </fieldGroup>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78704" createdVersion="6" refreshedVersion="6" minRefreshableVersion="3" recordCount="21" xr:uid="{00000000-000A-0000-FFFF-FFFF04000000}">
  <cacheSource type="worksheet">
    <worksheetSource name="tbl_11.1"/>
  </cacheSource>
  <cacheFields count="5">
    <cacheField name="Date" numFmtId="16">
      <sharedItems containsSemiMixedTypes="0" containsNonDate="0" containsDate="1" containsString="0" minDate="2017-01-01T00:00:00" maxDate="2017-02-26T00:00:00" count="7">
        <d v="2017-01-17T00:00:00"/>
        <d v="2017-02-20T00:00:00"/>
        <d v="2017-02-25T00:00:00"/>
        <d v="2017-01-21T00:00:00"/>
        <d v="2017-01-01T00:00:00"/>
        <d v="2017-01-15T00:00:00"/>
        <d v="2017-02-02T00:00:00"/>
      </sharedItems>
      <fieldGroup par="4" base="0">
        <rangePr groupBy="days" startDate="2017-01-01T00:00:00" endDate="2017-02-26T00:00:00"/>
        <groupItems count="368">
          <s v="&lt;01/01/2017"/>
          <s v="01-janv"/>
          <s v="02-janv"/>
          <s v="03-janv"/>
          <s v="04-janv"/>
          <s v="05-janv"/>
          <s v="06-janv"/>
          <s v="07-janv"/>
          <s v="08-janv"/>
          <s v="09-janv"/>
          <s v="10-janv"/>
          <s v="11-janv"/>
          <s v="12-janv"/>
          <s v="13-janv"/>
          <s v="14-janv"/>
          <s v="15-janv"/>
          <s v="16-janv"/>
          <s v="17-janv"/>
          <s v="18-janv"/>
          <s v="19-janv"/>
          <s v="20-janv"/>
          <s v="21-janv"/>
          <s v="22-janv"/>
          <s v="23-janv"/>
          <s v="24-janv"/>
          <s v="25-janv"/>
          <s v="26-janv"/>
          <s v="27-janv"/>
          <s v="28-janv"/>
          <s v="29-janv"/>
          <s v="30-janv"/>
          <s v="31-janv"/>
          <s v="01-févr"/>
          <s v="02-févr"/>
          <s v="03-févr"/>
          <s v="04-févr"/>
          <s v="05-févr"/>
          <s v="06-févr"/>
          <s v="07-févr"/>
          <s v="08-févr"/>
          <s v="09-févr"/>
          <s v="10-févr"/>
          <s v="11-févr"/>
          <s v="12-févr"/>
          <s v="13-févr"/>
          <s v="14-févr"/>
          <s v="15-févr"/>
          <s v="16-févr"/>
          <s v="17-févr"/>
          <s v="18-févr"/>
          <s v="19-févr"/>
          <s v="20-févr"/>
          <s v="21-févr"/>
          <s v="22-févr"/>
          <s v="23-févr"/>
          <s v="24-févr"/>
          <s v="25-févr"/>
          <s v="26-févr"/>
          <s v="27-févr"/>
          <s v="28-févr"/>
          <s v="29-févr"/>
          <s v="01-mars"/>
          <s v="02-mars"/>
          <s v="03-mars"/>
          <s v="04-mars"/>
          <s v="05-mars"/>
          <s v="06-mars"/>
          <s v="07-mars"/>
          <s v="08-mars"/>
          <s v="09-mars"/>
          <s v="10-mars"/>
          <s v="11-mars"/>
          <s v="12-mars"/>
          <s v="13-mars"/>
          <s v="14-mars"/>
          <s v="15-mars"/>
          <s v="16-mars"/>
          <s v="17-mars"/>
          <s v="18-mars"/>
          <s v="19-mars"/>
          <s v="20-mars"/>
          <s v="21-mars"/>
          <s v="22-mars"/>
          <s v="23-mars"/>
          <s v="24-mars"/>
          <s v="25-mars"/>
          <s v="26-mars"/>
          <s v="27-mars"/>
          <s v="28-mars"/>
          <s v="29-mars"/>
          <s v="30-mars"/>
          <s v="31-mars"/>
          <s v="01-avr"/>
          <s v="02-avr"/>
          <s v="03-avr"/>
          <s v="04-avr"/>
          <s v="05-avr"/>
          <s v="06-avr"/>
          <s v="07-avr"/>
          <s v="08-avr"/>
          <s v="09-avr"/>
          <s v="10-avr"/>
          <s v="11-avr"/>
          <s v="12-avr"/>
          <s v="13-avr"/>
          <s v="14-avr"/>
          <s v="15-avr"/>
          <s v="16-avr"/>
          <s v="17-avr"/>
          <s v="18-avr"/>
          <s v="19-avr"/>
          <s v="20-avr"/>
          <s v="21-avr"/>
          <s v="22-avr"/>
          <s v="23-avr"/>
          <s v="24-avr"/>
          <s v="25-avr"/>
          <s v="26-avr"/>
          <s v="27-avr"/>
          <s v="28-avr"/>
          <s v="29-avr"/>
          <s v="30-avr"/>
          <s v="01-mai"/>
          <s v="02-mai"/>
          <s v="03-mai"/>
          <s v="04-mai"/>
          <s v="05-mai"/>
          <s v="06-mai"/>
          <s v="07-mai"/>
          <s v="08-mai"/>
          <s v="09-mai"/>
          <s v="10-mai"/>
          <s v="11-mai"/>
          <s v="12-mai"/>
          <s v="13-mai"/>
          <s v="14-mai"/>
          <s v="15-mai"/>
          <s v="16-mai"/>
          <s v="17-mai"/>
          <s v="18-mai"/>
          <s v="19-mai"/>
          <s v="20-mai"/>
          <s v="21-mai"/>
          <s v="22-mai"/>
          <s v="23-mai"/>
          <s v="24-mai"/>
          <s v="25-mai"/>
          <s v="26-mai"/>
          <s v="27-mai"/>
          <s v="28-mai"/>
          <s v="29-mai"/>
          <s v="30-mai"/>
          <s v="31-mai"/>
          <s v="01-juin"/>
          <s v="02-juin"/>
          <s v="03-juin"/>
          <s v="04-juin"/>
          <s v="05-juin"/>
          <s v="06-juin"/>
          <s v="07-juin"/>
          <s v="08-juin"/>
          <s v="09-juin"/>
          <s v="10-juin"/>
          <s v="11-juin"/>
          <s v="12-juin"/>
          <s v="13-juin"/>
          <s v="14-juin"/>
          <s v="15-juin"/>
          <s v="16-juin"/>
          <s v="17-juin"/>
          <s v="18-juin"/>
          <s v="19-juin"/>
          <s v="20-juin"/>
          <s v="21-juin"/>
          <s v="22-juin"/>
          <s v="23-juin"/>
          <s v="24-juin"/>
          <s v="25-juin"/>
          <s v="26-juin"/>
          <s v="27-juin"/>
          <s v="28-juin"/>
          <s v="29-juin"/>
          <s v="30-juin"/>
          <s v="01-juil"/>
          <s v="02-juil"/>
          <s v="03-juil"/>
          <s v="04-juil"/>
          <s v="05-juil"/>
          <s v="06-juil"/>
          <s v="07-juil"/>
          <s v="08-juil"/>
          <s v="09-juil"/>
          <s v="10-juil"/>
          <s v="11-juil"/>
          <s v="12-juil"/>
          <s v="13-juil"/>
          <s v="14-juil"/>
          <s v="15-juil"/>
          <s v="16-juil"/>
          <s v="17-juil"/>
          <s v="18-juil"/>
          <s v="19-juil"/>
          <s v="20-juil"/>
          <s v="21-juil"/>
          <s v="22-juil"/>
          <s v="23-juil"/>
          <s v="24-juil"/>
          <s v="25-juil"/>
          <s v="26-juil"/>
          <s v="27-juil"/>
          <s v="28-juil"/>
          <s v="29-juil"/>
          <s v="30-juil"/>
          <s v="31-juil"/>
          <s v="01-août"/>
          <s v="02-août"/>
          <s v="03-août"/>
          <s v="04-août"/>
          <s v="05-août"/>
          <s v="06-août"/>
          <s v="07-août"/>
          <s v="08-août"/>
          <s v="09-août"/>
          <s v="10-août"/>
          <s v="11-août"/>
          <s v="12-août"/>
          <s v="13-août"/>
          <s v="14-août"/>
          <s v="15-août"/>
          <s v="16-août"/>
          <s v="17-août"/>
          <s v="18-août"/>
          <s v="19-août"/>
          <s v="20-août"/>
          <s v="21-août"/>
          <s v="22-août"/>
          <s v="23-août"/>
          <s v="24-août"/>
          <s v="25-août"/>
          <s v="26-août"/>
          <s v="27-août"/>
          <s v="28-août"/>
          <s v="29-août"/>
          <s v="30-août"/>
          <s v="31-août"/>
          <s v="01-sept"/>
          <s v="02-sept"/>
          <s v="03-sept"/>
          <s v="04-sept"/>
          <s v="05-sept"/>
          <s v="06-sept"/>
          <s v="07-sept"/>
          <s v="08-sept"/>
          <s v="09-sept"/>
          <s v="10-sept"/>
          <s v="11-sept"/>
          <s v="12-sept"/>
          <s v="13-sept"/>
          <s v="14-sept"/>
          <s v="15-sept"/>
          <s v="16-sept"/>
          <s v="17-sept"/>
          <s v="18-sept"/>
          <s v="19-sept"/>
          <s v="20-sept"/>
          <s v="21-sept"/>
          <s v="22-sept"/>
          <s v="23-sept"/>
          <s v="24-sept"/>
          <s v="25-sept"/>
          <s v="26-sept"/>
          <s v="27-sept"/>
          <s v="28-sept"/>
          <s v="29-sept"/>
          <s v="30-sept"/>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éc"/>
          <s v="02-déc"/>
          <s v="03-déc"/>
          <s v="04-déc"/>
          <s v="05-déc"/>
          <s v="06-déc"/>
          <s v="07-déc"/>
          <s v="08-déc"/>
          <s v="09-déc"/>
          <s v="10-déc"/>
          <s v="11-déc"/>
          <s v="12-déc"/>
          <s v="13-déc"/>
          <s v="14-déc"/>
          <s v="15-déc"/>
          <s v="16-déc"/>
          <s v="17-déc"/>
          <s v="18-déc"/>
          <s v="19-déc"/>
          <s v="20-déc"/>
          <s v="21-déc"/>
          <s v="22-déc"/>
          <s v="23-déc"/>
          <s v="24-déc"/>
          <s v="25-déc"/>
          <s v="26-déc"/>
          <s v="27-déc"/>
          <s v="28-déc"/>
          <s v="29-déc"/>
          <s v="30-déc"/>
          <s v="31-déc"/>
          <s v="&gt;26/02/2017"/>
        </groupItems>
      </fieldGroup>
    </cacheField>
    <cacheField name="Acheteur" numFmtId="0">
      <sharedItems count="3">
        <s v="Papa"/>
        <s v="Marie"/>
        <s v="Maman"/>
      </sharedItems>
    </cacheField>
    <cacheField name="Type" numFmtId="0">
      <sharedItems count="20">
        <s v="Sports"/>
        <s v="Billets d’avion"/>
        <s v="Taxes"/>
        <s v="Musique"/>
        <s v="Tickets"/>
        <s v="Livres"/>
        <s v="Restauration"/>
        <s v="Vêtements"/>
        <s v="Leçons de musique"/>
        <s v="Parking"/>
        <s v="Équipements électroniques"/>
        <s v="Carburant"/>
        <s v="Nourriture"/>
        <s v="Cotisations au club"/>
        <s v="Frais médicaux"/>
        <s v="Électricité"/>
        <s v="Frais dentaires"/>
        <s v="Assurance automobile"/>
        <s v="Assurance maladie"/>
        <s v="Assurance habitation"/>
      </sharedItems>
    </cacheField>
    <cacheField name="Montant" numFmtId="5">
      <sharedItems containsSemiMixedTypes="0" containsString="0" containsNumber="1" containsInteger="1" minValue="20" maxValue="1000"/>
    </cacheField>
    <cacheField name="Mois" numFmtId="0" databaseField="0">
      <fieldGroup base="0">
        <rangePr groupBy="months" startDate="2017-01-01T00:00:00" endDate="2017-02-26T00:00:00"/>
        <groupItems count="14">
          <s v="&lt;01/01/2017"/>
          <s v="janv"/>
          <s v="févr"/>
          <s v="mars"/>
          <s v="avr"/>
          <s v="mai"/>
          <s v="juin"/>
          <s v="juil"/>
          <s v="août"/>
          <s v="sept"/>
          <s v="oct"/>
          <s v="nov"/>
          <s v="déc"/>
          <s v="&gt;26/02/2017"/>
        </groupItems>
      </fieldGroup>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902779" createdVersion="6" refreshedVersion="6" minRefreshableVersion="3" recordCount="21" xr:uid="{00000000-000A-0000-FFFF-FFFF05000000}">
  <cacheSource type="worksheet">
    <worksheetSource name="tbl_13.1"/>
  </cacheSource>
  <cacheFields count="4">
    <cacheField name="Date" numFmtId="16">
      <sharedItems containsSemiMixedTypes="0" containsNonDate="0" containsDate="1" containsString="0" minDate="2017-01-01T00:00:00" maxDate="2017-02-26T00:00:00"/>
    </cacheField>
    <cacheField name="Acheteur" numFmtId="0">
      <sharedItems count="3">
        <s v="Papa"/>
        <s v="Marie"/>
        <s v="Maman"/>
      </sharedItems>
    </cacheField>
    <cacheField name="Type" numFmtId="0">
      <sharedItems/>
    </cacheField>
    <cacheField name="Montant" numFmtId="5">
      <sharedItems containsSemiMixedTypes="0" containsString="0" containsNumber="1" containsInteger="1" minValue="20" maxValue="1000"/>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902779" createdVersion="6" refreshedVersion="6" minRefreshableVersion="3" recordCount="21" xr:uid="{00000000-000A-0000-FFFF-FFFF07000000}">
  <cacheSource type="worksheet">
    <worksheetSource name="tbl_15.1"/>
  </cacheSource>
  <cacheFields count="4">
    <cacheField name="Date" numFmtId="16">
      <sharedItems containsSemiMixedTypes="0" containsNonDate="0" containsDate="1" containsString="0" minDate="2017-01-01T00:00:00" maxDate="2017-02-26T00:00:00"/>
    </cacheField>
    <cacheField name="Acheteur" numFmtId="0">
      <sharedItems count="3">
        <s v="Papa"/>
        <s v="Marie"/>
        <s v="Maman"/>
      </sharedItems>
    </cacheField>
    <cacheField name="Type" numFmtId="0">
      <sharedItems count="20">
        <s v="Sports"/>
        <s v="Billets d’avion"/>
        <s v="Taxes"/>
        <s v="Musique"/>
        <s v="Tickets"/>
        <s v="Livres"/>
        <s v="Restauration"/>
        <s v="Vêtements"/>
        <s v="Leçons de musique"/>
        <s v="Parking"/>
        <s v="Équipements électroniques"/>
        <s v="Carburant"/>
        <s v="Nourriture"/>
        <s v="Cotisations au club"/>
        <s v="Frais médicaux"/>
        <s v="Électricité"/>
        <s v="Frais dentaires"/>
        <s v="Assurance automobile"/>
        <s v="Assurance maladie"/>
        <s v="Assurance habitation"/>
      </sharedItems>
    </cacheField>
    <cacheField name="Montant" numFmtId="5">
      <sharedItems containsSemiMixedTypes="0" containsString="0" containsNumber="1" containsInteger="1" minValue="20" maxValue="1000"/>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5902779" createdVersion="6" refreshedVersion="6" minRefreshableVersion="3" recordCount="12" xr:uid="{00000000-000A-0000-FFFF-FFFF08000000}">
  <cacheSource type="worksheet">
    <worksheetSource name="tbl_16.1"/>
  </cacheSource>
  <cacheFields count="4">
    <cacheField name="Mois" numFmtId="0">
      <sharedItems count="5">
        <s v="Janv"/>
        <s v="Févr"/>
        <s v="Mars"/>
        <s v="Avr"/>
        <s v="Fév" u="1"/>
      </sharedItems>
    </cacheField>
    <cacheField name="Acheteur" numFmtId="0">
      <sharedItems count="3">
        <s v="Marie"/>
        <s v="Papa"/>
        <s v="Maman"/>
      </sharedItems>
    </cacheField>
    <cacheField name="Type" numFmtId="0">
      <sharedItems count="2">
        <s v="Nourriture"/>
        <s v="Charges"/>
      </sharedItems>
    </cacheField>
    <cacheField name="Montant" numFmtId="6">
      <sharedItems containsSemiMixedTypes="0" containsString="0" containsNumber="1" containsInteger="1" minValue="20" maxValue="1000"/>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134256" createdVersion="6" refreshedVersion="6" minRefreshableVersion="3" recordCount="48" xr:uid="{00000000-000A-0000-FFFF-FFFF09000000}">
  <cacheSource type="worksheet">
    <worksheetSource name="tbl_17.1"/>
  </cacheSource>
  <cacheFields count="4">
    <cacheField name="Acheteur" numFmtId="0">
      <sharedItems count="2">
        <s v="Papa"/>
        <s v="Maman"/>
      </sharedItems>
    </cacheField>
    <cacheField name="Saison" numFmtId="0">
      <sharedItems count="4">
        <s v="Hiver"/>
        <s v="Printemps"/>
        <s v="Été"/>
        <s v="Automne"/>
      </sharedItems>
    </cacheField>
    <cacheField name="Type" numFmtId="0">
      <sharedItems count="3">
        <s v="Assurance"/>
        <s v="Loyer"/>
        <s v="Charges"/>
      </sharedItems>
    </cacheField>
    <cacheField name="Montant" numFmtId="0">
      <sharedItems containsSemiMixedTypes="0" containsString="0" containsNumber="1" containsInteger="1" minValue="30" maxValue="2000"/>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134256" createdVersion="6" refreshedVersion="6" minRefreshableVersion="3" recordCount="48" xr:uid="{00000000-000A-0000-FFFF-FFFF0A000000}">
  <cacheSource type="worksheet">
    <worksheetSource name="tbl_18.1"/>
  </cacheSource>
  <cacheFields count="4">
    <cacheField name="Saison" numFmtId="0">
      <sharedItems count="4">
        <s v="Hiver"/>
        <s v="Printemps"/>
        <s v="Été"/>
        <s v="Automne"/>
      </sharedItems>
    </cacheField>
    <cacheField name="Rep. commercial" numFmtId="0">
      <sharedItems count="3">
        <s v="Élise"/>
        <s v="Georges"/>
        <s v="David"/>
      </sharedItems>
    </cacheField>
    <cacheField name="Produit" numFmtId="0">
      <sharedItems/>
    </cacheField>
    <cacheField name="Unités vendues" numFmtId="0">
      <sharedItems containsSemiMixedTypes="0" containsString="0" containsNumber="1" containsInteger="1" minValue="30" maxValue="2000"/>
    </cacheField>
  </cacheFields>
  <extLst>
    <ext xmlns:x14="http://schemas.microsoft.com/office/spreadsheetml/2009/9/main" uri="{725AE2AE-9491-48be-B2B4-4EB974FC3084}">
      <x14:pivotCacheDefinition/>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250002" createdVersion="6" refreshedVersion="6" minRefreshableVersion="3" recordCount="8" xr:uid="{00000000-000A-0000-FFFF-FFFF0B000000}">
  <cacheSource type="worksheet">
    <worksheetSource name="tbl_1.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acheField>
    <cacheField name="Montant" numFmtId="5">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1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250002" createdVersion="6" refreshedVersion="6" minRefreshableVersion="3" recordCount="8" xr:uid="{00000000-000A-0000-FFFF-FFFF0C000000}">
  <cacheSource type="worksheet">
    <worksheetSource name="tbl_2.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acheField>
    <cacheField name="Montant" numFmtId="5">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1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481479" createdVersion="6" refreshedVersion="6" minRefreshableVersion="3" recordCount="8" xr:uid="{00000000-000A-0000-FFFF-FFFF0D000000}">
  <cacheSource type="worksheet">
    <worksheetSource name="tbl_3.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acheField>
    <cacheField name="Montant" numFmtId="5">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Definition1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eur" refreshedDate="43321.638906481479" createdVersion="6" refreshedVersion="6" minRefreshableVersion="3" recordCount="8" xr:uid="{00000000-000A-0000-FFFF-FFFF0E000000}">
  <cacheSource type="worksheet">
    <worksheetSource name="tbl_4.1"/>
  </cacheSource>
  <cacheFields count="4">
    <cacheField name="Date" numFmtId="16">
      <sharedItems containsSemiMixedTypes="0" containsNonDate="0" containsDate="1" containsString="0" minDate="2017-01-01T00:00:00" maxDate="2017-02-26T00:00:00"/>
    </cacheField>
    <cacheField name="Acheteur" numFmtId="0">
      <sharedItems count="3">
        <s v="Papa"/>
        <s v="Maman"/>
        <s v="Marie"/>
      </sharedItems>
    </cacheField>
    <cacheField name="Type" numFmtId="0">
      <sharedItems count="5">
        <s v="Cadeaux"/>
        <s v="Nourriture"/>
        <s v="Tickets"/>
        <s v="Musique"/>
        <s v="Sports"/>
      </sharedItems>
    </cacheField>
    <cacheField name="Montant" numFmtId="5">
      <sharedItems containsSemiMixedTypes="0" containsString="0" containsNumber="1" containsInteger="1" minValue="20" maxValue="32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d v="2017-01-17T00:00:00"/>
    <x v="0"/>
    <x v="0"/>
    <n v="1000"/>
  </r>
  <r>
    <d v="2017-01-17T00:00:00"/>
    <x v="0"/>
    <x v="1"/>
    <n v="500"/>
  </r>
  <r>
    <d v="2017-01-17T00:00:00"/>
    <x v="0"/>
    <x v="2"/>
    <n v="500"/>
  </r>
  <r>
    <d v="2017-02-20T00:00:00"/>
    <x v="1"/>
    <x v="3"/>
    <n v="20"/>
  </r>
  <r>
    <d v="2017-02-25T00:00:00"/>
    <x v="1"/>
    <x v="4"/>
    <n v="125"/>
  </r>
  <r>
    <d v="2017-01-21T00:00:00"/>
    <x v="1"/>
    <x v="5"/>
    <n v="250"/>
  </r>
  <r>
    <d v="2017-02-20T00:00:00"/>
    <x v="1"/>
    <x v="6"/>
    <n v="20"/>
  </r>
  <r>
    <d v="2017-02-25T00:00:00"/>
    <x v="1"/>
    <x v="7"/>
    <n v="125"/>
  </r>
  <r>
    <d v="2017-01-21T00:00:00"/>
    <x v="1"/>
    <x v="8"/>
    <n v="250"/>
  </r>
  <r>
    <d v="2017-02-20T00:00:00"/>
    <x v="1"/>
    <x v="9"/>
    <n v="20"/>
  </r>
  <r>
    <d v="2017-02-25T00:00:00"/>
    <x v="1"/>
    <x v="10"/>
    <n v="125"/>
  </r>
  <r>
    <d v="2017-01-01T00:00:00"/>
    <x v="2"/>
    <x v="11"/>
    <n v="74"/>
  </r>
  <r>
    <d v="2017-01-15T00:00:00"/>
    <x v="2"/>
    <x v="12"/>
    <n v="235"/>
  </r>
  <r>
    <d v="2017-01-21T00:00:00"/>
    <x v="2"/>
    <x v="13"/>
    <n v="125"/>
  </r>
  <r>
    <d v="2017-02-02T00:00:00"/>
    <x v="2"/>
    <x v="12"/>
    <n v="235"/>
  </r>
  <r>
    <d v="2017-01-01T00:00:00"/>
    <x v="2"/>
    <x v="14"/>
    <n v="74"/>
  </r>
  <r>
    <d v="2017-01-15T00:00:00"/>
    <x v="2"/>
    <x v="15"/>
    <n v="70"/>
  </r>
  <r>
    <d v="2017-02-02T00:00:00"/>
    <x v="2"/>
    <x v="16"/>
    <n v="235"/>
  </r>
  <r>
    <d v="2017-01-01T00:00:00"/>
    <x v="2"/>
    <x v="17"/>
    <n v="74"/>
  </r>
  <r>
    <d v="2017-01-15T00:00:00"/>
    <x v="2"/>
    <x v="18"/>
    <n v="70"/>
  </r>
  <r>
    <d v="2017-02-02T00:00:00"/>
    <x v="2"/>
    <x v="19"/>
    <n v="235"/>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s v="Cadeaux"/>
    <n v="95"/>
  </r>
  <r>
    <d v="2017-01-15T00:00:00"/>
    <x v="1"/>
    <s v="Nourriture"/>
    <n v="325"/>
  </r>
  <r>
    <d v="2017-01-17T00:00:00"/>
    <x v="1"/>
    <s v="Tickets"/>
    <n v="250"/>
  </r>
  <r>
    <d v="2017-01-21T00:00:00"/>
    <x v="0"/>
    <s v="Nourriture"/>
    <n v="125"/>
  </r>
  <r>
    <d v="2017-02-02T00:00:00"/>
    <x v="1"/>
    <s v="Nourriture"/>
    <n v="235"/>
  </r>
  <r>
    <d v="2017-02-20T00:00:00"/>
    <x v="2"/>
    <s v="Musique"/>
    <n v="20"/>
  </r>
  <r>
    <d v="2017-02-25T00:00:00"/>
    <x v="2"/>
    <s v="Tickets"/>
    <n v="125"/>
  </r>
  <r>
    <d v="2017-02-25T00:00:00"/>
    <x v="2"/>
    <s v="Sports"/>
    <n v="125"/>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x v="0"/>
    <n v="95"/>
  </r>
  <r>
    <d v="2017-01-15T00:00:00"/>
    <x v="1"/>
    <x v="1"/>
    <n v="325"/>
  </r>
  <r>
    <d v="2017-01-17T00:00:00"/>
    <x v="1"/>
    <x v="2"/>
    <n v="250"/>
  </r>
  <r>
    <d v="2017-01-21T00:00:00"/>
    <x v="0"/>
    <x v="1"/>
    <n v="125"/>
  </r>
  <r>
    <d v="2017-02-02T00:00:00"/>
    <x v="1"/>
    <x v="1"/>
    <n v="235"/>
  </r>
  <r>
    <d v="2017-02-20T00:00:00"/>
    <x v="2"/>
    <x v="3"/>
    <n v="20"/>
  </r>
  <r>
    <d v="2017-02-25T00:00:00"/>
    <x v="2"/>
    <x v="2"/>
    <n v="125"/>
  </r>
  <r>
    <d v="2017-02-25T00:00:00"/>
    <x v="2"/>
    <x v="4"/>
    <n v="125"/>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x v="0"/>
    <n v="95"/>
  </r>
  <r>
    <d v="2017-01-15T00:00:00"/>
    <x v="1"/>
    <x v="1"/>
    <n v="325"/>
  </r>
  <r>
    <d v="2017-01-17T00:00:00"/>
    <x v="1"/>
    <x v="2"/>
    <n v="250"/>
  </r>
  <r>
    <d v="2017-01-21T00:00:00"/>
    <x v="0"/>
    <x v="1"/>
    <n v="125"/>
  </r>
  <r>
    <d v="2017-02-02T00:00:00"/>
    <x v="1"/>
    <x v="1"/>
    <n v="235"/>
  </r>
  <r>
    <d v="2017-02-20T00:00:00"/>
    <x v="2"/>
    <x v="3"/>
    <n v="20"/>
  </r>
  <r>
    <d v="2017-02-25T00:00:00"/>
    <x v="2"/>
    <x v="2"/>
    <n v="125"/>
  </r>
  <r>
    <d v="2017-02-25T00:00:00"/>
    <x v="2"/>
    <x v="4"/>
    <n v="125"/>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x v="0"/>
    <x v="0"/>
    <x v="0"/>
    <n v="1000"/>
  </r>
  <r>
    <x v="0"/>
    <x v="0"/>
    <x v="1"/>
    <n v="500"/>
  </r>
  <r>
    <x v="0"/>
    <x v="0"/>
    <x v="2"/>
    <n v="500"/>
  </r>
  <r>
    <x v="1"/>
    <x v="1"/>
    <x v="3"/>
    <n v="20"/>
  </r>
  <r>
    <x v="2"/>
    <x v="1"/>
    <x v="4"/>
    <n v="125"/>
  </r>
  <r>
    <x v="3"/>
    <x v="1"/>
    <x v="5"/>
    <n v="250"/>
  </r>
  <r>
    <x v="1"/>
    <x v="1"/>
    <x v="6"/>
    <n v="20"/>
  </r>
  <r>
    <x v="2"/>
    <x v="1"/>
    <x v="7"/>
    <n v="125"/>
  </r>
  <r>
    <x v="3"/>
    <x v="1"/>
    <x v="8"/>
    <n v="250"/>
  </r>
  <r>
    <x v="1"/>
    <x v="1"/>
    <x v="9"/>
    <n v="20"/>
  </r>
  <r>
    <x v="2"/>
    <x v="1"/>
    <x v="10"/>
    <n v="125"/>
  </r>
  <r>
    <x v="4"/>
    <x v="2"/>
    <x v="11"/>
    <n v="74"/>
  </r>
  <r>
    <x v="5"/>
    <x v="2"/>
    <x v="12"/>
    <n v="235"/>
  </r>
  <r>
    <x v="3"/>
    <x v="2"/>
    <x v="13"/>
    <n v="125"/>
  </r>
  <r>
    <x v="6"/>
    <x v="2"/>
    <x v="12"/>
    <n v="235"/>
  </r>
  <r>
    <x v="4"/>
    <x v="2"/>
    <x v="14"/>
    <n v="74"/>
  </r>
  <r>
    <x v="5"/>
    <x v="2"/>
    <x v="15"/>
    <n v="70"/>
  </r>
  <r>
    <x v="6"/>
    <x v="2"/>
    <x v="16"/>
    <n v="235"/>
  </r>
  <r>
    <x v="4"/>
    <x v="2"/>
    <x v="17"/>
    <n v="74"/>
  </r>
  <r>
    <x v="5"/>
    <x v="2"/>
    <x v="18"/>
    <n v="70"/>
  </r>
  <r>
    <x v="6"/>
    <x v="2"/>
    <x v="19"/>
    <n v="235"/>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x v="0"/>
    <x v="0"/>
    <x v="0"/>
    <n v="1000"/>
  </r>
  <r>
    <x v="0"/>
    <x v="0"/>
    <x v="1"/>
    <n v="500"/>
  </r>
  <r>
    <x v="0"/>
    <x v="0"/>
    <x v="2"/>
    <n v="500"/>
  </r>
  <r>
    <x v="1"/>
    <x v="1"/>
    <x v="3"/>
    <n v="20"/>
  </r>
  <r>
    <x v="2"/>
    <x v="1"/>
    <x v="4"/>
    <n v="125"/>
  </r>
  <r>
    <x v="3"/>
    <x v="1"/>
    <x v="5"/>
    <n v="250"/>
  </r>
  <r>
    <x v="1"/>
    <x v="1"/>
    <x v="6"/>
    <n v="20"/>
  </r>
  <r>
    <x v="2"/>
    <x v="1"/>
    <x v="7"/>
    <n v="125"/>
  </r>
  <r>
    <x v="3"/>
    <x v="1"/>
    <x v="8"/>
    <n v="250"/>
  </r>
  <r>
    <x v="1"/>
    <x v="1"/>
    <x v="9"/>
    <n v="20"/>
  </r>
  <r>
    <x v="2"/>
    <x v="1"/>
    <x v="10"/>
    <n v="125"/>
  </r>
  <r>
    <x v="4"/>
    <x v="2"/>
    <x v="11"/>
    <n v="74"/>
  </r>
  <r>
    <x v="5"/>
    <x v="2"/>
    <x v="12"/>
    <n v="235"/>
  </r>
  <r>
    <x v="3"/>
    <x v="2"/>
    <x v="13"/>
    <n v="125"/>
  </r>
  <r>
    <x v="6"/>
    <x v="2"/>
    <x v="12"/>
    <n v="235"/>
  </r>
  <r>
    <x v="4"/>
    <x v="2"/>
    <x v="14"/>
    <n v="74"/>
  </r>
  <r>
    <x v="5"/>
    <x v="2"/>
    <x v="15"/>
    <n v="70"/>
  </r>
  <r>
    <x v="6"/>
    <x v="2"/>
    <x v="16"/>
    <n v="235"/>
  </r>
  <r>
    <x v="4"/>
    <x v="2"/>
    <x v="17"/>
    <n v="74"/>
  </r>
  <r>
    <x v="5"/>
    <x v="2"/>
    <x v="18"/>
    <n v="70"/>
  </r>
  <r>
    <x v="6"/>
    <x v="2"/>
    <x v="19"/>
    <n v="235"/>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d v="2017-01-17T00:00:00"/>
    <x v="0"/>
    <s v="Sports"/>
    <n v="1000"/>
  </r>
  <r>
    <d v="2017-01-17T00:00:00"/>
    <x v="0"/>
    <s v="Billets d’avion"/>
    <n v="500"/>
  </r>
  <r>
    <d v="2017-01-17T00:00:00"/>
    <x v="0"/>
    <s v="Taxes"/>
    <n v="500"/>
  </r>
  <r>
    <d v="2017-02-20T00:00:00"/>
    <x v="1"/>
    <s v="Musique"/>
    <n v="20"/>
  </r>
  <r>
    <d v="2017-02-25T00:00:00"/>
    <x v="1"/>
    <s v="Tickets"/>
    <n v="125"/>
  </r>
  <r>
    <d v="2017-01-21T00:00:00"/>
    <x v="1"/>
    <s v="Livres"/>
    <n v="250"/>
  </r>
  <r>
    <d v="2017-02-20T00:00:00"/>
    <x v="1"/>
    <s v="Restauration"/>
    <n v="20"/>
  </r>
  <r>
    <d v="2017-02-25T00:00:00"/>
    <x v="1"/>
    <s v="Vêtements"/>
    <n v="125"/>
  </r>
  <r>
    <d v="2017-01-21T00:00:00"/>
    <x v="1"/>
    <s v="Leçons de musique"/>
    <n v="250"/>
  </r>
  <r>
    <d v="2017-02-20T00:00:00"/>
    <x v="1"/>
    <s v="Parking"/>
    <n v="20"/>
  </r>
  <r>
    <d v="2017-02-25T00:00:00"/>
    <x v="1"/>
    <s v="Équipements électroniques"/>
    <n v="125"/>
  </r>
  <r>
    <d v="2017-01-01T00:00:00"/>
    <x v="2"/>
    <s v="Carburant"/>
    <n v="74"/>
  </r>
  <r>
    <d v="2017-01-15T00:00:00"/>
    <x v="2"/>
    <s v="Nourriture"/>
    <n v="235"/>
  </r>
  <r>
    <d v="2017-01-21T00:00:00"/>
    <x v="2"/>
    <s v="Cotisations au club"/>
    <n v="125"/>
  </r>
  <r>
    <d v="2017-02-02T00:00:00"/>
    <x v="2"/>
    <s v="Nourriture"/>
    <n v="235"/>
  </r>
  <r>
    <d v="2017-01-01T00:00:00"/>
    <x v="2"/>
    <s v="Frais médicaux"/>
    <n v="74"/>
  </r>
  <r>
    <d v="2017-01-15T00:00:00"/>
    <x v="2"/>
    <s v="Électricité"/>
    <n v="70"/>
  </r>
  <r>
    <d v="2017-02-02T00:00:00"/>
    <x v="2"/>
    <s v="Frais dentaires"/>
    <n v="235"/>
  </r>
  <r>
    <d v="2017-01-01T00:00:00"/>
    <x v="2"/>
    <s v="Assurance automobile"/>
    <n v="74"/>
  </r>
  <r>
    <d v="2017-01-15T00:00:00"/>
    <x v="2"/>
    <s v="Assurance maladie"/>
    <n v="70"/>
  </r>
  <r>
    <d v="2017-02-02T00:00:00"/>
    <x v="2"/>
    <s v="Assurance habitation"/>
    <n v="235"/>
  </r>
</pivotCacheRecords>
</file>

<file path=xl/pivotCache/pivotCacheRecords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d v="2017-01-17T00:00:00"/>
    <x v="0"/>
    <x v="0"/>
    <n v="1000"/>
  </r>
  <r>
    <d v="2017-01-17T00:00:00"/>
    <x v="0"/>
    <x v="1"/>
    <n v="500"/>
  </r>
  <r>
    <d v="2017-01-17T00:00:00"/>
    <x v="0"/>
    <x v="2"/>
    <n v="500"/>
  </r>
  <r>
    <d v="2017-02-20T00:00:00"/>
    <x v="1"/>
    <x v="3"/>
    <n v="20"/>
  </r>
  <r>
    <d v="2017-02-25T00:00:00"/>
    <x v="1"/>
    <x v="4"/>
    <n v="125"/>
  </r>
  <r>
    <d v="2017-01-21T00:00:00"/>
    <x v="1"/>
    <x v="5"/>
    <n v="250"/>
  </r>
  <r>
    <d v="2017-02-20T00:00:00"/>
    <x v="1"/>
    <x v="6"/>
    <n v="20"/>
  </r>
  <r>
    <d v="2017-02-25T00:00:00"/>
    <x v="1"/>
    <x v="7"/>
    <n v="125"/>
  </r>
  <r>
    <d v="2017-01-21T00:00:00"/>
    <x v="1"/>
    <x v="8"/>
    <n v="250"/>
  </r>
  <r>
    <d v="2017-02-20T00:00:00"/>
    <x v="1"/>
    <x v="9"/>
    <n v="20"/>
  </r>
  <r>
    <d v="2017-02-25T00:00:00"/>
    <x v="1"/>
    <x v="10"/>
    <n v="125"/>
  </r>
  <r>
    <d v="2017-01-01T00:00:00"/>
    <x v="2"/>
    <x v="11"/>
    <n v="74"/>
  </r>
  <r>
    <d v="2017-01-15T00:00:00"/>
    <x v="2"/>
    <x v="12"/>
    <n v="235"/>
  </r>
  <r>
    <d v="2017-01-21T00:00:00"/>
    <x v="2"/>
    <x v="13"/>
    <n v="125"/>
  </r>
  <r>
    <d v="2017-02-02T00:00:00"/>
    <x v="2"/>
    <x v="12"/>
    <n v="235"/>
  </r>
  <r>
    <d v="2017-01-01T00:00:00"/>
    <x v="2"/>
    <x v="14"/>
    <n v="74"/>
  </r>
  <r>
    <d v="2017-01-15T00:00:00"/>
    <x v="2"/>
    <x v="15"/>
    <n v="70"/>
  </r>
  <r>
    <d v="2017-02-02T00:00:00"/>
    <x v="2"/>
    <x v="16"/>
    <n v="235"/>
  </r>
  <r>
    <d v="2017-01-01T00:00:00"/>
    <x v="2"/>
    <x v="17"/>
    <n v="74"/>
  </r>
  <r>
    <d v="2017-01-15T00:00:00"/>
    <x v="2"/>
    <x v="18"/>
    <n v="70"/>
  </r>
  <r>
    <d v="2017-02-02T00:00:00"/>
    <x v="2"/>
    <x v="19"/>
    <n v="235"/>
  </r>
</pivotCacheRecords>
</file>

<file path=xl/pivotCache/pivotCacheRecords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x v="0"/>
    <x v="0"/>
    <n v="74"/>
  </r>
  <r>
    <x v="0"/>
    <x v="1"/>
    <x v="0"/>
    <n v="235"/>
  </r>
  <r>
    <x v="0"/>
    <x v="2"/>
    <x v="1"/>
    <n v="1000"/>
  </r>
  <r>
    <x v="1"/>
    <x v="0"/>
    <x v="0"/>
    <n v="74"/>
  </r>
  <r>
    <x v="1"/>
    <x v="1"/>
    <x v="0"/>
    <n v="235"/>
  </r>
  <r>
    <x v="1"/>
    <x v="2"/>
    <x v="1"/>
    <n v="1000"/>
  </r>
  <r>
    <x v="2"/>
    <x v="0"/>
    <x v="0"/>
    <n v="125"/>
  </r>
  <r>
    <x v="2"/>
    <x v="1"/>
    <x v="0"/>
    <n v="235"/>
  </r>
  <r>
    <x v="2"/>
    <x v="2"/>
    <x v="1"/>
    <n v="20"/>
  </r>
  <r>
    <x v="3"/>
    <x v="0"/>
    <x v="0"/>
    <n v="125"/>
  </r>
  <r>
    <x v="3"/>
    <x v="1"/>
    <x v="0"/>
    <n v="74"/>
  </r>
  <r>
    <x v="3"/>
    <x v="2"/>
    <x v="1"/>
    <n v="70"/>
  </r>
</pivotCacheRecords>
</file>

<file path=xl/pivotCache/pivotCacheRecords1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8">
  <r>
    <x v="0"/>
    <x v="0"/>
    <x v="0"/>
    <n v="300"/>
  </r>
  <r>
    <x v="0"/>
    <x v="0"/>
    <x v="1"/>
    <n v="200"/>
  </r>
  <r>
    <x v="0"/>
    <x v="0"/>
    <x v="2"/>
    <n v="400"/>
  </r>
  <r>
    <x v="0"/>
    <x v="0"/>
    <x v="0"/>
    <n v="300"/>
  </r>
  <r>
    <x v="0"/>
    <x v="0"/>
    <x v="1"/>
    <n v="800"/>
  </r>
  <r>
    <x v="0"/>
    <x v="0"/>
    <x v="2"/>
    <n v="400"/>
  </r>
  <r>
    <x v="0"/>
    <x v="0"/>
    <x v="0"/>
    <n v="200"/>
  </r>
  <r>
    <x v="0"/>
    <x v="0"/>
    <x v="1"/>
    <n v="300"/>
  </r>
  <r>
    <x v="0"/>
    <x v="0"/>
    <x v="2"/>
    <n v="450"/>
  </r>
  <r>
    <x v="0"/>
    <x v="0"/>
    <x v="0"/>
    <n v="230"/>
  </r>
  <r>
    <x v="0"/>
    <x v="0"/>
    <x v="1"/>
    <n v="120"/>
  </r>
  <r>
    <x v="0"/>
    <x v="0"/>
    <x v="2"/>
    <n v="400"/>
  </r>
  <r>
    <x v="0"/>
    <x v="1"/>
    <x v="0"/>
    <n v="210"/>
  </r>
  <r>
    <x v="0"/>
    <x v="1"/>
    <x v="1"/>
    <n v="300"/>
  </r>
  <r>
    <x v="0"/>
    <x v="1"/>
    <x v="2"/>
    <n v="400"/>
  </r>
  <r>
    <x v="0"/>
    <x v="1"/>
    <x v="0"/>
    <n v="230"/>
  </r>
  <r>
    <x v="0"/>
    <x v="1"/>
    <x v="1"/>
    <n v="900"/>
  </r>
  <r>
    <x v="0"/>
    <x v="1"/>
    <x v="2"/>
    <n v="300"/>
  </r>
  <r>
    <x v="0"/>
    <x v="1"/>
    <x v="0"/>
    <n v="200"/>
  </r>
  <r>
    <x v="0"/>
    <x v="1"/>
    <x v="1"/>
    <n v="1000"/>
  </r>
  <r>
    <x v="0"/>
    <x v="1"/>
    <x v="2"/>
    <n v="220"/>
  </r>
  <r>
    <x v="0"/>
    <x v="1"/>
    <x v="0"/>
    <n v="400"/>
  </r>
  <r>
    <x v="0"/>
    <x v="1"/>
    <x v="1"/>
    <n v="200"/>
  </r>
  <r>
    <x v="0"/>
    <x v="1"/>
    <x v="2"/>
    <n v="400"/>
  </r>
  <r>
    <x v="1"/>
    <x v="2"/>
    <x v="0"/>
    <n v="100"/>
  </r>
  <r>
    <x v="1"/>
    <x v="2"/>
    <x v="1"/>
    <n v="30"/>
  </r>
  <r>
    <x v="1"/>
    <x v="2"/>
    <x v="2"/>
    <n v="123"/>
  </r>
  <r>
    <x v="1"/>
    <x v="2"/>
    <x v="0"/>
    <n v="300"/>
  </r>
  <r>
    <x v="1"/>
    <x v="2"/>
    <x v="1"/>
    <n v="350"/>
  </r>
  <r>
    <x v="1"/>
    <x v="2"/>
    <x v="2"/>
    <n v="230"/>
  </r>
  <r>
    <x v="1"/>
    <x v="2"/>
    <x v="0"/>
    <n v="120"/>
  </r>
  <r>
    <x v="1"/>
    <x v="2"/>
    <x v="1"/>
    <n v="640"/>
  </r>
  <r>
    <x v="1"/>
    <x v="2"/>
    <x v="2"/>
    <n v="530"/>
  </r>
  <r>
    <x v="1"/>
    <x v="2"/>
    <x v="0"/>
    <n v="560"/>
  </r>
  <r>
    <x v="1"/>
    <x v="2"/>
    <x v="1"/>
    <n v="240"/>
  </r>
  <r>
    <x v="1"/>
    <x v="2"/>
    <x v="2"/>
    <n v="250"/>
  </r>
  <r>
    <x v="1"/>
    <x v="3"/>
    <x v="0"/>
    <n v="62"/>
  </r>
  <r>
    <x v="1"/>
    <x v="3"/>
    <x v="1"/>
    <n v="600"/>
  </r>
  <r>
    <x v="1"/>
    <x v="3"/>
    <x v="2"/>
    <n v="340"/>
  </r>
  <r>
    <x v="1"/>
    <x v="3"/>
    <x v="0"/>
    <n v="205"/>
  </r>
  <r>
    <x v="1"/>
    <x v="3"/>
    <x v="1"/>
    <n v="500"/>
  </r>
  <r>
    <x v="1"/>
    <x v="3"/>
    <x v="2"/>
    <n v="403"/>
  </r>
  <r>
    <x v="1"/>
    <x v="3"/>
    <x v="0"/>
    <n v="503"/>
  </r>
  <r>
    <x v="1"/>
    <x v="3"/>
    <x v="1"/>
    <n v="2000"/>
  </r>
  <r>
    <x v="1"/>
    <x v="3"/>
    <x v="2"/>
    <n v="140"/>
  </r>
  <r>
    <x v="1"/>
    <x v="3"/>
    <x v="0"/>
    <n v="502"/>
  </r>
  <r>
    <x v="1"/>
    <x v="3"/>
    <x v="1"/>
    <n v="120"/>
  </r>
  <r>
    <x v="1"/>
    <x v="3"/>
    <x v="2"/>
    <n v="50"/>
  </r>
</pivotCacheRecords>
</file>

<file path=xl/pivotCache/pivotCacheRecords1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8">
  <r>
    <x v="0"/>
    <x v="0"/>
    <s v="Oranges"/>
    <n v="300"/>
  </r>
  <r>
    <x v="0"/>
    <x v="1"/>
    <s v="Pamplemousses"/>
    <n v="200"/>
  </r>
  <r>
    <x v="0"/>
    <x v="2"/>
    <s v="Pommes"/>
    <n v="400"/>
  </r>
  <r>
    <x v="0"/>
    <x v="0"/>
    <s v="Bananes"/>
    <n v="300"/>
  </r>
  <r>
    <x v="0"/>
    <x v="1"/>
    <s v="Oranges"/>
    <n v="800"/>
  </r>
  <r>
    <x v="0"/>
    <x v="2"/>
    <s v="Pamplemousses"/>
    <n v="400"/>
  </r>
  <r>
    <x v="0"/>
    <x v="0"/>
    <s v="Pommes"/>
    <n v="200"/>
  </r>
  <r>
    <x v="0"/>
    <x v="1"/>
    <s v="Bananes"/>
    <n v="300"/>
  </r>
  <r>
    <x v="0"/>
    <x v="2"/>
    <s v="Oranges"/>
    <n v="450"/>
  </r>
  <r>
    <x v="0"/>
    <x v="0"/>
    <s v="Pamplemousses"/>
    <n v="230"/>
  </r>
  <r>
    <x v="0"/>
    <x v="1"/>
    <s v="Pommes"/>
    <n v="120"/>
  </r>
  <r>
    <x v="0"/>
    <x v="2"/>
    <s v="Bananes"/>
    <n v="400"/>
  </r>
  <r>
    <x v="1"/>
    <x v="0"/>
    <s v="Betteraves"/>
    <n v="210"/>
  </r>
  <r>
    <x v="1"/>
    <x v="1"/>
    <s v="Pommes de terre"/>
    <n v="300"/>
  </r>
  <r>
    <x v="1"/>
    <x v="2"/>
    <s v="Laitue"/>
    <n v="400"/>
  </r>
  <r>
    <x v="1"/>
    <x v="0"/>
    <s v="Radis"/>
    <n v="230"/>
  </r>
  <r>
    <x v="1"/>
    <x v="1"/>
    <s v="Betteraves"/>
    <n v="900"/>
  </r>
  <r>
    <x v="1"/>
    <x v="2"/>
    <s v="Pommes de terre"/>
    <n v="300"/>
  </r>
  <r>
    <x v="1"/>
    <x v="0"/>
    <s v="Laitue"/>
    <n v="200"/>
  </r>
  <r>
    <x v="1"/>
    <x v="1"/>
    <s v="Radis"/>
    <n v="1000"/>
  </r>
  <r>
    <x v="1"/>
    <x v="2"/>
    <s v="Betteraves"/>
    <n v="220"/>
  </r>
  <r>
    <x v="1"/>
    <x v="0"/>
    <s v="Pommes de terre"/>
    <n v="400"/>
  </r>
  <r>
    <x v="1"/>
    <x v="1"/>
    <s v="Laitue"/>
    <n v="200"/>
  </r>
  <r>
    <x v="1"/>
    <x v="2"/>
    <s v="Radis"/>
    <n v="400"/>
  </r>
  <r>
    <x v="2"/>
    <x v="0"/>
    <s v="Myrtilles"/>
    <n v="100"/>
  </r>
  <r>
    <x v="2"/>
    <x v="1"/>
    <s v="Fraises"/>
    <n v="30"/>
  </r>
  <r>
    <x v="2"/>
    <x v="2"/>
    <s v="Raisins"/>
    <n v="123"/>
  </r>
  <r>
    <x v="2"/>
    <x v="0"/>
    <s v="Citrouille"/>
    <n v="300"/>
  </r>
  <r>
    <x v="2"/>
    <x v="1"/>
    <s v="Myrtilles"/>
    <n v="350"/>
  </r>
  <r>
    <x v="2"/>
    <x v="2"/>
    <s v="Fraises"/>
    <n v="230"/>
  </r>
  <r>
    <x v="2"/>
    <x v="0"/>
    <s v="Raisins"/>
    <n v="120"/>
  </r>
  <r>
    <x v="2"/>
    <x v="1"/>
    <s v="Citrouille"/>
    <n v="640"/>
  </r>
  <r>
    <x v="2"/>
    <x v="2"/>
    <s v="Myrtilles"/>
    <n v="530"/>
  </r>
  <r>
    <x v="2"/>
    <x v="0"/>
    <s v="Fraises"/>
    <n v="560"/>
  </r>
  <r>
    <x v="2"/>
    <x v="1"/>
    <s v="Raisins"/>
    <n v="240"/>
  </r>
  <r>
    <x v="2"/>
    <x v="2"/>
    <s v="Citrouille"/>
    <n v="250"/>
  </r>
  <r>
    <x v="3"/>
    <x v="0"/>
    <s v="Courge"/>
    <n v="62"/>
  </r>
  <r>
    <x v="3"/>
    <x v="1"/>
    <s v="Courgettes"/>
    <n v="600"/>
  </r>
  <r>
    <x v="3"/>
    <x v="2"/>
    <s v="Pommes"/>
    <n v="340"/>
  </r>
  <r>
    <x v="3"/>
    <x v="0"/>
    <s v="Oranges"/>
    <n v="205"/>
  </r>
  <r>
    <x v="3"/>
    <x v="1"/>
    <s v="Courge"/>
    <n v="500"/>
  </r>
  <r>
    <x v="3"/>
    <x v="2"/>
    <s v="Courgettes"/>
    <n v="403"/>
  </r>
  <r>
    <x v="3"/>
    <x v="0"/>
    <s v="Pommes"/>
    <n v="503"/>
  </r>
  <r>
    <x v="3"/>
    <x v="1"/>
    <s v="Oranges"/>
    <n v="2000"/>
  </r>
  <r>
    <x v="3"/>
    <x v="2"/>
    <s v="Courge"/>
    <n v="140"/>
  </r>
  <r>
    <x v="3"/>
    <x v="0"/>
    <s v="Courgettes"/>
    <n v="502"/>
  </r>
  <r>
    <x v="3"/>
    <x v="1"/>
    <s v="Pommes"/>
    <n v="120"/>
  </r>
  <r>
    <x v="3"/>
    <x v="2"/>
    <s v="Oranges"/>
    <n v="50"/>
  </r>
</pivotCacheRecords>
</file>

<file path=xl/pivotCache/pivotCacheRecords1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s v="Cadeaux"/>
    <n v="95"/>
  </r>
  <r>
    <d v="2017-01-15T00:00:00"/>
    <x v="1"/>
    <s v="Nourriture"/>
    <n v="325"/>
  </r>
  <r>
    <d v="2017-01-17T00:00:00"/>
    <x v="1"/>
    <s v="Tickets"/>
    <n v="250"/>
  </r>
  <r>
    <d v="2017-01-21T00:00:00"/>
    <x v="0"/>
    <s v="Nourriture"/>
    <n v="125"/>
  </r>
  <r>
    <d v="2017-02-02T00:00:00"/>
    <x v="1"/>
    <s v="Nourriture"/>
    <n v="235"/>
  </r>
  <r>
    <d v="2017-02-20T00:00:00"/>
    <x v="2"/>
    <s v="Musique"/>
    <n v="20"/>
  </r>
  <r>
    <d v="2017-02-25T00:00:00"/>
    <x v="2"/>
    <s v="Tickets"/>
    <n v="125"/>
  </r>
  <r>
    <d v="2017-02-25T00:00:00"/>
    <x v="2"/>
    <s v="Sports"/>
    <n v="125"/>
  </r>
</pivotCacheRecords>
</file>

<file path=xl/pivotCache/pivotCacheRecords1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s v="Cadeaux"/>
    <n v="95"/>
  </r>
  <r>
    <d v="2017-01-15T00:00:00"/>
    <x v="1"/>
    <s v="Nourriture"/>
    <n v="325"/>
  </r>
  <r>
    <d v="2017-01-17T00:00:00"/>
    <x v="1"/>
    <s v="Tickets"/>
    <n v="250"/>
  </r>
  <r>
    <d v="2017-01-21T00:00:00"/>
    <x v="0"/>
    <s v="Nourriture"/>
    <n v="125"/>
  </r>
  <r>
    <d v="2017-02-02T00:00:00"/>
    <x v="1"/>
    <s v="Nourriture"/>
    <n v="235"/>
  </r>
  <r>
    <d v="2017-02-20T00:00:00"/>
    <x v="2"/>
    <s v="Musique"/>
    <n v="20"/>
  </r>
  <r>
    <d v="2017-02-25T00:00:00"/>
    <x v="2"/>
    <s v="Tickets"/>
    <n v="125"/>
  </r>
  <r>
    <d v="2017-02-25T00:00:00"/>
    <x v="2"/>
    <s v="Sports"/>
    <n v="125"/>
  </r>
</pivotCacheRecords>
</file>

<file path=xl/pivotCache/pivotCacheRecords1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s v="Cadeaux"/>
    <n v="95"/>
  </r>
  <r>
    <d v="2017-01-15T00:00:00"/>
    <x v="1"/>
    <s v="Nourriture"/>
    <n v="325"/>
  </r>
  <r>
    <d v="2017-01-17T00:00:00"/>
    <x v="1"/>
    <s v="Tickets"/>
    <n v="250"/>
  </r>
  <r>
    <d v="2017-01-21T00:00:00"/>
    <x v="0"/>
    <s v="Nourriture"/>
    <n v="125"/>
  </r>
  <r>
    <d v="2017-02-02T00:00:00"/>
    <x v="1"/>
    <s v="Nourriture"/>
    <n v="235"/>
  </r>
  <r>
    <d v="2017-02-20T00:00:00"/>
    <x v="2"/>
    <s v="Musique"/>
    <n v="20"/>
  </r>
  <r>
    <d v="2017-02-25T00:00:00"/>
    <x v="2"/>
    <s v="Tickets"/>
    <n v="125"/>
  </r>
  <r>
    <d v="2017-02-25T00:00:00"/>
    <x v="2"/>
    <s v="Sports"/>
    <n v="125"/>
  </r>
</pivotCacheRecords>
</file>

<file path=xl/pivotCache/pivotCacheRecords1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17-01-01T00:00:00"/>
    <x v="0"/>
    <x v="0"/>
    <n v="95"/>
  </r>
  <r>
    <d v="2017-01-15T00:00:00"/>
    <x v="1"/>
    <x v="1"/>
    <n v="325"/>
  </r>
  <r>
    <d v="2017-01-17T00:00:00"/>
    <x v="1"/>
    <x v="2"/>
    <n v="250"/>
  </r>
  <r>
    <d v="2017-01-21T00:00:00"/>
    <x v="0"/>
    <x v="1"/>
    <n v="125"/>
  </r>
  <r>
    <d v="2017-02-02T00:00:00"/>
    <x v="1"/>
    <x v="1"/>
    <n v="235"/>
  </r>
  <r>
    <d v="2017-02-20T00:00:00"/>
    <x v="2"/>
    <x v="3"/>
    <n v="20"/>
  </r>
  <r>
    <d v="2017-02-25T00:00:00"/>
    <x v="2"/>
    <x v="2"/>
    <n v="125"/>
  </r>
  <r>
    <d v="2017-02-25T00:00:00"/>
    <x v="2"/>
    <x v="4"/>
    <n v="1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1" cacheId="22"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H10:I14" firstHeaderRow="1" firstDataRow="1" firstDataCol="1"/>
  <pivotFields count="4">
    <pivotField compact="0" outline="0" showAll="0"/>
    <pivotField axis="axisRow" compact="0" outline="0" showAll="0">
      <items count="4">
        <item x="0"/>
        <item x="2"/>
        <item x="1"/>
        <item t="default"/>
      </items>
    </pivotField>
    <pivotField compact="0" outline="0" showAll="0"/>
    <pivotField dataField="1" compact="0" outline="0" showAll="0"/>
  </pivotFields>
  <rowFields count="1">
    <field x="1"/>
  </rowFields>
  <rowItems count="4">
    <i>
      <x/>
    </i>
    <i>
      <x v="1"/>
    </i>
    <i>
      <x v="2"/>
    </i>
    <i t="grand">
      <x/>
    </i>
  </rowItems>
  <colItems count="1">
    <i/>
  </colItems>
  <dataFields count="1">
    <dataField name="Somme de Montant" fld="3" baseField="1" baseItem="0"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bl_2.1" cacheId="23"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F11:G15" firstHeaderRow="1" firstDataRow="1" firstDataCol="1"/>
  <pivotFields count="4">
    <pivotField compact="0" outline="0" showAll="0"/>
    <pivotField axis="axisRow" compact="0" outline="0" showAll="0">
      <items count="4">
        <item x="0"/>
        <item x="2"/>
        <item x="1"/>
        <item t="default"/>
      </items>
    </pivotField>
    <pivotField compact="0" outline="0" showAll="0"/>
    <pivotField dataField="1" compact="0" outline="0" showAll="0"/>
  </pivotFields>
  <rowFields count="1">
    <field x="1"/>
  </rowFields>
  <rowItems count="4">
    <i>
      <x/>
    </i>
    <i>
      <x v="1"/>
    </i>
    <i>
      <x v="2"/>
    </i>
    <i t="grand">
      <x/>
    </i>
  </rowItems>
  <colItems count="1">
    <i/>
  </colItems>
  <dataFields count="1">
    <dataField name="Somme de Montant" fld="3" baseField="1" baseItem="1"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1" cacheId="24"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F11:G15" firstHeaderRow="1" firstDataRow="1" firstDataCol="1"/>
  <pivotFields count="4">
    <pivotField compact="0" outline="0" showAll="0"/>
    <pivotField axis="axisRow" compact="0" outline="0" showAll="0">
      <items count="4">
        <item x="0"/>
        <item x="2"/>
        <item x="1"/>
        <item t="default"/>
      </items>
    </pivotField>
    <pivotField compact="0" outline="0" showAll="0"/>
    <pivotField dataField="1" compact="0" outline="0" showAll="0"/>
  </pivotFields>
  <rowFields count="1">
    <field x="1"/>
  </rowFields>
  <rowItems count="4">
    <i>
      <x/>
    </i>
    <i>
      <x v="1"/>
    </i>
    <i>
      <x v="2"/>
    </i>
    <i t="grand">
      <x/>
    </i>
  </rowItems>
  <colItems count="1">
    <i/>
  </colItems>
  <dataFields count="1">
    <dataField name="Somme de Montant" fld="3" baseField="1" baseItem="1"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1" cacheId="25"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C10:I15" firstHeaderRow="1" firstDataRow="2" firstDataCol="1"/>
  <pivotFields count="4">
    <pivotField compact="0" outline="0" showAll="0"/>
    <pivotField axis="axisRow" compact="0" outline="0" showAll="0">
      <items count="4">
        <item x="0"/>
        <item x="2"/>
        <item x="1"/>
        <item t="default"/>
      </items>
    </pivotField>
    <pivotField axis="axisCol" compact="0" outline="0" showAll="0">
      <items count="6">
        <item x="1"/>
        <item x="3"/>
        <item x="4"/>
        <item x="2"/>
        <item x="0"/>
        <item t="default"/>
      </items>
    </pivotField>
    <pivotField dataField="1" compact="0" outline="0" showAll="0"/>
  </pivotFields>
  <rowFields count="1">
    <field x="1"/>
  </rowFields>
  <rowItems count="4">
    <i>
      <x/>
    </i>
    <i>
      <x v="1"/>
    </i>
    <i>
      <x v="2"/>
    </i>
    <i t="grand">
      <x/>
    </i>
  </rowItems>
  <colFields count="1">
    <field x="2"/>
  </colFields>
  <colItems count="6">
    <i>
      <x/>
    </i>
    <i>
      <x v="1"/>
    </i>
    <i>
      <x v="2"/>
    </i>
    <i>
      <x v="3"/>
    </i>
    <i>
      <x v="4"/>
    </i>
    <i t="grand">
      <x/>
    </i>
  </colItems>
  <dataFields count="1">
    <dataField name="Somme de Montant" fld="3" baseField="1" baseItem="1" numFmtId="167"/>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3" cacheId="13"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C10:I15" firstHeaderRow="1" firstDataRow="2" firstDataCol="1"/>
  <pivotFields count="4">
    <pivotField compact="0" outline="0" showAll="0"/>
    <pivotField axis="axisRow" compact="0" outline="0" showAll="0">
      <items count="4">
        <item x="0"/>
        <item x="2"/>
        <item x="1"/>
        <item t="default"/>
      </items>
    </pivotField>
    <pivotField axis="axisCol" compact="0" outline="0" showAll="0">
      <items count="6">
        <item x="1"/>
        <item x="0"/>
        <item x="3"/>
        <item x="4"/>
        <item x="2"/>
        <item t="default"/>
      </items>
    </pivotField>
    <pivotField dataField="1" compact="0" outline="0" showAll="0"/>
  </pivotFields>
  <rowFields count="1">
    <field x="1"/>
  </rowFields>
  <rowItems count="4">
    <i>
      <x/>
    </i>
    <i>
      <x v="1"/>
    </i>
    <i>
      <x v="2"/>
    </i>
    <i t="grand">
      <x/>
    </i>
  </rowItems>
  <colFields count="1">
    <field x="2"/>
  </colFields>
  <colItems count="6">
    <i>
      <x/>
    </i>
    <i>
      <x v="1"/>
    </i>
    <i>
      <x v="2"/>
    </i>
    <i>
      <x v="3"/>
    </i>
    <i>
      <x v="4"/>
    </i>
    <i t="grand">
      <x/>
    </i>
  </colItems>
  <dataFields count="1">
    <dataField name="Somme de Montant" fld="3" baseField="1" baseItem="1" numFmtId="167"/>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PivotTable1" cacheId="12"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B13:C17" firstHeaderRow="1" firstDataRow="1" firstDataCol="1"/>
  <pivotFields count="4">
    <pivotField compact="0" outline="0" showAll="0"/>
    <pivotField axis="axisRow" compact="0" outline="0" showAll="0">
      <items count="4">
        <item x="0"/>
        <item x="2"/>
        <item x="1"/>
        <item t="default"/>
      </items>
    </pivotField>
    <pivotField compact="0" outline="0" showAll="0"/>
    <pivotField dataField="1" compact="0" outline="0" showAll="0"/>
  </pivotFields>
  <rowFields count="1">
    <field x="1"/>
  </rowFields>
  <rowItems count="4">
    <i>
      <x/>
    </i>
    <i>
      <x v="1"/>
    </i>
    <i>
      <x v="2"/>
    </i>
    <i t="grand">
      <x/>
    </i>
  </rowItems>
  <colItems count="1">
    <i/>
  </colItems>
  <dataFields count="1">
    <dataField name="Somme de Montant" fld="3" baseField="1" baseItem="1"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0800-000000000000}" name="PivotTable4" cacheId="14"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C9:I14" firstHeaderRow="1" firstDataRow="2" firstDataCol="1"/>
  <pivotFields count="4">
    <pivotField compact="0" outline="0" showAll="0"/>
    <pivotField axis="axisRow" compact="0" outline="0" showAll="0">
      <items count="4">
        <item x="0"/>
        <item x="2"/>
        <item x="1"/>
        <item t="default"/>
      </items>
    </pivotField>
    <pivotField axis="axisCol" compact="0" outline="0" showAll="0">
      <items count="6">
        <item x="0"/>
        <item x="3"/>
        <item x="1"/>
        <item x="4"/>
        <item x="2"/>
        <item t="default"/>
      </items>
    </pivotField>
    <pivotField dataField="1" compact="0" outline="0" showAll="0"/>
  </pivotFields>
  <rowFields count="1">
    <field x="1"/>
  </rowFields>
  <rowItems count="4">
    <i>
      <x/>
    </i>
    <i>
      <x v="1"/>
    </i>
    <i>
      <x v="2"/>
    </i>
    <i t="grand">
      <x/>
    </i>
  </rowItems>
  <colFields count="1">
    <field x="2"/>
  </colFields>
  <colItems count="6">
    <i>
      <x/>
    </i>
    <i>
      <x v="1"/>
    </i>
    <i>
      <x v="2"/>
    </i>
    <i>
      <x v="3"/>
    </i>
    <i>
      <x v="4"/>
    </i>
    <i t="grand">
      <x/>
    </i>
  </colItems>
  <dataFields count="1">
    <dataField name="Somme de Montant" fld="3" baseField="1" baseItem="0" numFmtId="167"/>
  </dataFields>
  <formats count="12">
    <format dxfId="51">
      <pivotArea type="origin" dataOnly="0" labelOnly="1" outline="0" fieldPosition="0"/>
    </format>
    <format dxfId="50">
      <pivotArea type="origin" dataOnly="0" labelOnly="1" outline="0" fieldPosition="0"/>
    </format>
    <format dxfId="49">
      <pivotArea type="topRight" dataOnly="0" labelOnly="1" outline="0" fieldPosition="0"/>
    </format>
    <format dxfId="48">
      <pivotArea field="2" type="button" dataOnly="0" labelOnly="1" outline="0" axis="axisCol" fieldPosition="0"/>
    </format>
    <format dxfId="47">
      <pivotArea dataOnly="0" labelOnly="1" outline="0" fieldPosition="0">
        <references count="1">
          <reference field="2" count="0"/>
        </references>
      </pivotArea>
    </format>
    <format dxfId="46">
      <pivotArea dataOnly="0" grandCol="1" outline="0" axis="axisCol" fieldPosition="0"/>
    </format>
    <format dxfId="45">
      <pivotArea dataOnly="0" grandCol="1" outline="0" axis="axisCol" fieldPosition="0"/>
    </format>
    <format dxfId="44">
      <pivotArea dataOnly="0" grandRow="1" outline="0" fieldPosition="0"/>
    </format>
    <format dxfId="43">
      <pivotArea dataOnly="0" grandRow="1" outline="0" fieldPosition="0"/>
    </format>
    <format dxfId="42">
      <pivotArea field="1" type="button" dataOnly="0" labelOnly="1" outline="0" axis="axisRow" fieldPosition="0"/>
    </format>
    <format dxfId="41">
      <pivotArea dataOnly="0" labelOnly="1" outline="0" fieldPosition="0">
        <references count="1">
          <reference field="1" count="0"/>
        </references>
      </pivotArea>
    </format>
    <format dxfId="40">
      <pivotArea outline="0" fieldPosition="0">
        <references count="2">
          <reference field="1" count="0" selected="0"/>
          <reference field="2" count="0" selected="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0000000-0007-0000-0B00-000000000000}" name="PivotTable1" cacheId="15" applyNumberFormats="0" applyBorderFormats="0" applyFontFormats="0" applyPatternFormats="0" applyAlignmentFormats="0" applyWidthHeightFormats="1" dataCaption="Valeurs" updatedVersion="6" minRefreshableVersion="3" itemPrintTitles="1" createdVersion="6" indent="0" compact="0" compactData="0" multipleFieldFilters="0">
  <location ref="C10:X15" firstHeaderRow="1" firstDataRow="2" firstDataCol="1"/>
  <pivotFields count="5">
    <pivotField compact="0" outline="0"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axis="axisRow" compact="0" outline="0" showAll="0">
      <items count="4">
        <item x="0"/>
        <item x="1"/>
        <item x="2"/>
        <item t="default"/>
      </items>
    </pivotField>
    <pivotField axis="axisCol" compact="0" outline="0" showAll="0">
      <items count="21">
        <item x="17"/>
        <item x="19"/>
        <item x="18"/>
        <item x="1"/>
        <item x="11"/>
        <item x="13"/>
        <item x="15"/>
        <item x="10"/>
        <item x="16"/>
        <item x="14"/>
        <item x="8"/>
        <item x="5"/>
        <item x="3"/>
        <item x="12"/>
        <item x="9"/>
        <item x="6"/>
        <item x="0"/>
        <item x="2"/>
        <item x="4"/>
        <item x="7"/>
        <item t="default"/>
      </items>
    </pivotField>
    <pivotField dataField="1" compact="0" outline="0" showAll="0"/>
    <pivotField compact="0" outline="0" showAll="0">
      <items count="15">
        <item sd="0" x="0"/>
        <item sd="0" x="1"/>
        <item sd="0" x="2"/>
        <item sd="0" x="3"/>
        <item sd="0" x="4"/>
        <item sd="0" x="5"/>
        <item sd="0" x="6"/>
        <item sd="0" x="7"/>
        <item sd="0" x="8"/>
        <item sd="0" x="9"/>
        <item sd="0" x="10"/>
        <item sd="0" x="11"/>
        <item sd="0" x="12"/>
        <item sd="0" x="13"/>
        <item t="default"/>
      </items>
    </pivotField>
  </pivotFields>
  <rowFields count="1">
    <field x="1"/>
  </rowFields>
  <rowItems count="4">
    <i>
      <x/>
    </i>
    <i>
      <x v="1"/>
    </i>
    <i>
      <x v="2"/>
    </i>
    <i t="grand">
      <x/>
    </i>
  </rowItems>
  <colFields count="1">
    <field x="2"/>
  </colFields>
  <colItems count="21">
    <i>
      <x/>
    </i>
    <i>
      <x v="1"/>
    </i>
    <i>
      <x v="2"/>
    </i>
    <i>
      <x v="3"/>
    </i>
    <i>
      <x v="4"/>
    </i>
    <i>
      <x v="5"/>
    </i>
    <i>
      <x v="6"/>
    </i>
    <i>
      <x v="7"/>
    </i>
    <i>
      <x v="8"/>
    </i>
    <i>
      <x v="9"/>
    </i>
    <i>
      <x v="10"/>
    </i>
    <i>
      <x v="11"/>
    </i>
    <i>
      <x v="12"/>
    </i>
    <i>
      <x v="13"/>
    </i>
    <i>
      <x v="14"/>
    </i>
    <i>
      <x v="15"/>
    </i>
    <i>
      <x v="16"/>
    </i>
    <i>
      <x v="17"/>
    </i>
    <i>
      <x v="18"/>
    </i>
    <i>
      <x v="19"/>
    </i>
    <i t="grand">
      <x/>
    </i>
  </colItems>
  <dataFields count="1">
    <dataField name="Somme de Montant" fld="3" baseField="1" baseItem="0"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00000000-0007-0000-0C00-000000000000}" name="PivotTable1" cacheId="16"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D8:E32" firstHeaderRow="1" firstDataRow="1" firstDataCol="1"/>
  <pivotFields count="5">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axis="axisRow" showAll="0">
      <items count="4">
        <item x="0"/>
        <item x="1"/>
        <item x="2"/>
        <item t="default"/>
      </items>
    </pivotField>
    <pivotField axis="axisRow" showAll="0" defaultSubtotal="0">
      <items count="20">
        <item x="17"/>
        <item x="19"/>
        <item x="18"/>
        <item x="1"/>
        <item x="11"/>
        <item x="13"/>
        <item x="15"/>
        <item x="10"/>
        <item x="16"/>
        <item x="14"/>
        <item x="8"/>
        <item x="5"/>
        <item x="3"/>
        <item x="12"/>
        <item x="9"/>
        <item x="6"/>
        <item x="0"/>
        <item x="2"/>
        <item x="4"/>
        <item x="7"/>
      </items>
    </pivotField>
    <pivotField dataField="1" showAll="0"/>
    <pivotField showAll="0">
      <items count="15">
        <item sd="0" x="0"/>
        <item sd="0" x="1"/>
        <item sd="0" x="2"/>
        <item sd="0" x="3"/>
        <item sd="0" x="4"/>
        <item sd="0" x="5"/>
        <item sd="0" x="6"/>
        <item sd="0" x="7"/>
        <item sd="0" x="8"/>
        <item sd="0" x="9"/>
        <item sd="0" x="10"/>
        <item sd="0" x="11"/>
        <item sd="0" x="12"/>
        <item sd="0" x="13"/>
        <item t="default"/>
      </items>
    </pivotField>
  </pivotFields>
  <rowFields count="2">
    <field x="1"/>
    <field x="2"/>
  </rowFields>
  <rowItems count="24">
    <i>
      <x/>
    </i>
    <i r="1">
      <x v="3"/>
    </i>
    <i r="1">
      <x v="16"/>
    </i>
    <i r="1">
      <x v="17"/>
    </i>
    <i>
      <x v="1"/>
    </i>
    <i r="1">
      <x v="7"/>
    </i>
    <i r="1">
      <x v="10"/>
    </i>
    <i r="1">
      <x v="11"/>
    </i>
    <i r="1">
      <x v="12"/>
    </i>
    <i r="1">
      <x v="14"/>
    </i>
    <i r="1">
      <x v="15"/>
    </i>
    <i r="1">
      <x v="18"/>
    </i>
    <i r="1">
      <x v="19"/>
    </i>
    <i>
      <x v="2"/>
    </i>
    <i r="1">
      <x/>
    </i>
    <i r="1">
      <x v="1"/>
    </i>
    <i r="1">
      <x v="2"/>
    </i>
    <i r="1">
      <x v="4"/>
    </i>
    <i r="1">
      <x v="5"/>
    </i>
    <i r="1">
      <x v="6"/>
    </i>
    <i r="1">
      <x v="8"/>
    </i>
    <i r="1">
      <x v="9"/>
    </i>
    <i r="1">
      <x v="13"/>
    </i>
    <i t="grand">
      <x/>
    </i>
  </rowItems>
  <colItems count="1">
    <i/>
  </colItems>
  <dataFields count="1">
    <dataField name="Somme de Montant" fld="3" baseField="2" baseItem="1"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00000000-0007-0000-0E00-000000000000}" name="PivotTable2" cacheId="17"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C17" firstHeaderRow="1" firstDataRow="1" firstDataCol="1"/>
  <pivotFields count="4">
    <pivotField showAll="0"/>
    <pivotField axis="axisRow" showAll="0">
      <items count="4">
        <item x="0"/>
        <item x="1"/>
        <item x="2"/>
        <item t="default"/>
      </items>
    </pivotField>
    <pivotField showAll="0"/>
    <pivotField dataField="1" showAll="0"/>
  </pivotFields>
  <rowFields count="1">
    <field x="1"/>
  </rowFields>
  <rowItems count="4">
    <i>
      <x/>
    </i>
    <i>
      <x v="1"/>
    </i>
    <i>
      <x v="2"/>
    </i>
    <i t="grand">
      <x/>
    </i>
  </rowItems>
  <colItems count="1">
    <i/>
  </colItems>
  <dataFields count="1">
    <dataField name="Somme de Montant" fld="3" baseField="1" baseItem="1" numFmtId="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5DFA9740-730A-43CC-82FF-A83AD84D4636}" name="PivotTable1" cacheId="1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F7:G31" firstHeaderRow="1" firstDataRow="1" firstDataCol="1"/>
  <pivotFields count="4">
    <pivotField showAll="0"/>
    <pivotField axis="axisRow" showAll="0">
      <items count="4">
        <item x="0"/>
        <item x="1"/>
        <item x="2"/>
        <item t="default"/>
      </items>
    </pivotField>
    <pivotField axis="axisRow" showAll="0">
      <items count="21">
        <item x="17"/>
        <item x="19"/>
        <item x="18"/>
        <item x="1"/>
        <item x="11"/>
        <item x="13"/>
        <item x="15"/>
        <item x="10"/>
        <item x="16"/>
        <item x="14"/>
        <item x="8"/>
        <item x="5"/>
        <item x="3"/>
        <item x="12"/>
        <item x="9"/>
        <item x="6"/>
        <item x="0"/>
        <item x="2"/>
        <item x="4"/>
        <item x="7"/>
        <item t="default"/>
      </items>
    </pivotField>
    <pivotField dataField="1" showAll="0"/>
  </pivotFields>
  <rowFields count="2">
    <field x="1"/>
    <field x="2"/>
  </rowFields>
  <rowItems count="24">
    <i>
      <x/>
    </i>
    <i r="1">
      <x v="3"/>
    </i>
    <i r="1">
      <x v="16"/>
    </i>
    <i r="1">
      <x v="17"/>
    </i>
    <i>
      <x v="1"/>
    </i>
    <i r="1">
      <x v="7"/>
    </i>
    <i r="1">
      <x v="10"/>
    </i>
    <i r="1">
      <x v="11"/>
    </i>
    <i r="1">
      <x v="12"/>
    </i>
    <i r="1">
      <x v="14"/>
    </i>
    <i r="1">
      <x v="15"/>
    </i>
    <i r="1">
      <x v="18"/>
    </i>
    <i r="1">
      <x v="19"/>
    </i>
    <i>
      <x v="2"/>
    </i>
    <i r="1">
      <x/>
    </i>
    <i r="1">
      <x v="1"/>
    </i>
    <i r="1">
      <x v="2"/>
    </i>
    <i r="1">
      <x v="4"/>
    </i>
    <i r="1">
      <x v="5"/>
    </i>
    <i r="1">
      <x v="6"/>
    </i>
    <i r="1">
      <x v="8"/>
    </i>
    <i r="1">
      <x v="9"/>
    </i>
    <i r="1">
      <x v="13"/>
    </i>
    <i t="grand">
      <x/>
    </i>
  </rowItems>
  <colItems count="1">
    <i/>
  </colItems>
  <dataFields count="1">
    <dataField name="Somme de Montant" fld="3" baseField="2" baseItem="2" numFmtId="6"/>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00000000-0007-0000-1000-000000000000}" name="PivotTable1" cacheId="18"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F7:G31" firstHeaderRow="1" firstDataRow="1" firstDataCol="1"/>
  <pivotFields count="4">
    <pivotField showAll="0"/>
    <pivotField axis="axisRow" showAll="0">
      <items count="4">
        <item x="0"/>
        <item x="1"/>
        <item x="2"/>
        <item t="default"/>
      </items>
    </pivotField>
    <pivotField axis="axisRow" showAll="0">
      <items count="21">
        <item x="17"/>
        <item x="19"/>
        <item x="18"/>
        <item x="1"/>
        <item x="11"/>
        <item x="13"/>
        <item x="15"/>
        <item x="10"/>
        <item x="16"/>
        <item x="14"/>
        <item x="8"/>
        <item x="5"/>
        <item x="3"/>
        <item x="12"/>
        <item x="9"/>
        <item x="6"/>
        <item x="0"/>
        <item x="2"/>
        <item x="4"/>
        <item x="7"/>
        <item t="default"/>
      </items>
    </pivotField>
    <pivotField dataField="1" showAll="0"/>
  </pivotFields>
  <rowFields count="2">
    <field x="1"/>
    <field x="2"/>
  </rowFields>
  <rowItems count="24">
    <i>
      <x/>
    </i>
    <i r="1">
      <x v="3"/>
    </i>
    <i r="1">
      <x v="16"/>
    </i>
    <i r="1">
      <x v="17"/>
    </i>
    <i>
      <x v="1"/>
    </i>
    <i r="1">
      <x v="7"/>
    </i>
    <i r="1">
      <x v="10"/>
    </i>
    <i r="1">
      <x v="11"/>
    </i>
    <i r="1">
      <x v="12"/>
    </i>
    <i r="1">
      <x v="14"/>
    </i>
    <i r="1">
      <x v="15"/>
    </i>
    <i r="1">
      <x v="18"/>
    </i>
    <i r="1">
      <x v="19"/>
    </i>
    <i>
      <x v="2"/>
    </i>
    <i r="1">
      <x/>
    </i>
    <i r="1">
      <x v="1"/>
    </i>
    <i r="1">
      <x v="2"/>
    </i>
    <i r="1">
      <x v="4"/>
    </i>
    <i r="1">
      <x v="5"/>
    </i>
    <i r="1">
      <x v="6"/>
    </i>
    <i r="1">
      <x v="8"/>
    </i>
    <i r="1">
      <x v="9"/>
    </i>
    <i r="1">
      <x v="13"/>
    </i>
    <i t="grand">
      <x/>
    </i>
  </rowItems>
  <colItems count="1">
    <i/>
  </colItems>
  <dataFields count="1">
    <dataField name="Somme de Montant" fld="3" baseField="1" baseItem="0" numFmtId="6"/>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00000000-0007-0000-1100-000000000000}" name="PivotTable1" cacheId="19"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M19" firstHeaderRow="1" firstDataRow="3" firstDataCol="1"/>
  <pivotFields count="4">
    <pivotField axis="axisCol" showAll="0">
      <items count="6">
        <item x="0"/>
        <item x="1"/>
        <item x="2"/>
        <item x="3"/>
        <item m="1" x="4"/>
        <item t="default"/>
      </items>
    </pivotField>
    <pivotField axis="axisRow" showAll="0">
      <items count="4">
        <item x="0"/>
        <item x="1"/>
        <item x="2"/>
        <item t="default"/>
      </items>
    </pivotField>
    <pivotField axis="axisCol" showAll="0">
      <items count="3">
        <item x="0"/>
        <item x="1"/>
        <item t="default"/>
      </items>
    </pivotField>
    <pivotField dataField="1" showAll="0"/>
  </pivotFields>
  <rowFields count="1">
    <field x="1"/>
  </rowFields>
  <rowItems count="4">
    <i>
      <x/>
    </i>
    <i>
      <x v="1"/>
    </i>
    <i>
      <x v="2"/>
    </i>
    <i t="grand">
      <x/>
    </i>
  </rowItems>
  <colFields count="2">
    <field x="2"/>
    <field x="0"/>
  </colFields>
  <colItems count="11">
    <i>
      <x/>
      <x/>
    </i>
    <i r="1">
      <x v="1"/>
    </i>
    <i r="1">
      <x v="2"/>
    </i>
    <i r="1">
      <x v="3"/>
    </i>
    <i t="default">
      <x/>
    </i>
    <i>
      <x v="1"/>
      <x/>
    </i>
    <i r="1">
      <x v="1"/>
    </i>
    <i r="1">
      <x v="2"/>
    </i>
    <i r="1">
      <x v="3"/>
    </i>
    <i t="default">
      <x v="1"/>
    </i>
    <i t="grand">
      <x/>
    </i>
  </colItems>
  <dataFields count="1">
    <dataField name="Somme de Montant" fld="3" baseField="1" baseItem="0" numFmtId="6"/>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00000000-0007-0000-1200-000000000000}" name="PivotTable1" cacheId="20"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D8:E29" firstHeaderRow="1" firstDataRow="1" firstDataCol="1"/>
  <pivotFields count="4">
    <pivotField axis="axisRow" showAll="0">
      <items count="3">
        <item x="1"/>
        <item x="0"/>
        <item t="default"/>
      </items>
    </pivotField>
    <pivotField axis="axisRow" showAll="0">
      <items count="5">
        <item x="3"/>
        <item x="1"/>
        <item x="2"/>
        <item x="0"/>
        <item t="default"/>
      </items>
    </pivotField>
    <pivotField axis="axisRow" showAll="0">
      <items count="4">
        <item x="0"/>
        <item x="2"/>
        <item x="1"/>
        <item t="default"/>
      </items>
    </pivotField>
    <pivotField dataField="1" showAll="0"/>
  </pivotFields>
  <rowFields count="3">
    <field x="1"/>
    <field x="0"/>
    <field x="2"/>
  </rowFields>
  <rowItems count="21">
    <i>
      <x/>
    </i>
    <i r="1">
      <x/>
    </i>
    <i r="2">
      <x/>
    </i>
    <i r="2">
      <x v="1"/>
    </i>
    <i r="2">
      <x v="2"/>
    </i>
    <i>
      <x v="1"/>
    </i>
    <i r="1">
      <x v="1"/>
    </i>
    <i r="2">
      <x/>
    </i>
    <i r="2">
      <x v="1"/>
    </i>
    <i r="2">
      <x v="2"/>
    </i>
    <i>
      <x v="2"/>
    </i>
    <i r="1">
      <x/>
    </i>
    <i r="2">
      <x/>
    </i>
    <i r="2">
      <x v="1"/>
    </i>
    <i r="2">
      <x v="2"/>
    </i>
    <i>
      <x v="3"/>
    </i>
    <i r="1">
      <x v="1"/>
    </i>
    <i r="2">
      <x/>
    </i>
    <i r="2">
      <x v="1"/>
    </i>
    <i r="2">
      <x v="2"/>
    </i>
    <i t="grand">
      <x/>
    </i>
  </rowItems>
  <colItems count="1">
    <i/>
  </colItems>
  <dataFields count="1">
    <dataField name="Somme de Montant" fld="3" baseField="0" baseItem="0" numFmtId="5"/>
  </dataFields>
  <formats count="1">
    <format dxfId="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altTextSummary="Tableau croisé dynamique contenant un champ de ligne Acheteur qui décompose les valeurs Montant du tableau Dépenses 12 et génère les valeurs de champ Somme des montants"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00000000-0007-0000-1400-000000000000}" name="PivotTable1" cacheId="2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2:C17" firstHeaderRow="1" firstDataRow="1" firstDataCol="1"/>
  <pivotFields count="4">
    <pivotField axis="axisRow" showAll="0">
      <items count="5">
        <item x="3"/>
        <item x="2"/>
        <item x="0"/>
        <item x="1"/>
        <item t="default"/>
      </items>
    </pivotField>
    <pivotField showAll="0"/>
    <pivotField showAll="0"/>
    <pivotField dataField="1" showAll="0"/>
  </pivotFields>
  <rowFields count="1">
    <field x="0"/>
  </rowFields>
  <rowItems count="5">
    <i>
      <x/>
    </i>
    <i>
      <x v="1"/>
    </i>
    <i>
      <x v="2"/>
    </i>
    <i>
      <x v="3"/>
    </i>
    <i t="grand">
      <x/>
    </i>
  </rowItems>
  <colItems count="1">
    <i/>
  </colItems>
  <dataFields count="1">
    <dataField name="Somme de Unités vendues" fld="3" baseField="0" baseItem="0" numFmtId="168"/>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00000000-0007-0000-1500-000000000000}" name="Sum of Units sold" cacheId="2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B14" firstHeaderRow="1" firstDataRow="1" firstDataCol="0"/>
  <pivotFields count="4">
    <pivotField showAll="0"/>
    <pivotField showAll="0"/>
    <pivotField showAll="0"/>
    <pivotField dataField="1" showAll="0"/>
  </pivotFields>
  <rowItems count="1">
    <i/>
  </rowItems>
  <colItems count="1">
    <i/>
  </colItems>
  <dataFields count="1">
    <dataField name="Somme de Unités vendues" fld="3"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00000000-0007-0000-1600-000000000000}" name="PivotTable1" cacheId="2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B14" firstHeaderRow="1" firstDataRow="1" firstDataCol="0"/>
  <pivotFields count="4">
    <pivotField showAll="0"/>
    <pivotField showAll="0"/>
    <pivotField showAll="0"/>
    <pivotField dataField="1" showAll="0"/>
  </pivotFields>
  <rowItems count="1">
    <i/>
  </rowItems>
  <colItems count="1">
    <i/>
  </colItems>
  <dataFields count="1">
    <dataField name="Somme de Unités vendues" fld="3" baseField="0" baseItem="1044842385"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00000000-0007-0000-1700-000000000000}" name="Sum of Units Sold" cacheId="2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R16" firstHeaderRow="1" firstDataRow="3" firstDataCol="1"/>
  <pivotFields count="4">
    <pivotField axis="axisCol" showAll="0">
      <items count="5">
        <item x="3"/>
        <item x="2"/>
        <item x="0"/>
        <item x="1"/>
        <item t="default"/>
      </items>
    </pivotField>
    <pivotField axis="axisCol" showAll="0">
      <items count="4">
        <item x="2"/>
        <item x="0"/>
        <item x="1"/>
        <item t="default"/>
      </items>
    </pivotField>
    <pivotField showAll="0"/>
    <pivotField dataField="1" showAll="0"/>
  </pivotFields>
  <rowItems count="1">
    <i/>
  </rowItems>
  <colFields count="2">
    <field x="1"/>
    <field x="0"/>
  </colFields>
  <colItems count="16">
    <i>
      <x/>
      <x/>
    </i>
    <i r="1">
      <x v="1"/>
    </i>
    <i r="1">
      <x v="2"/>
    </i>
    <i r="1">
      <x v="3"/>
    </i>
    <i t="default">
      <x/>
    </i>
    <i>
      <x v="1"/>
      <x/>
    </i>
    <i r="1">
      <x v="1"/>
    </i>
    <i r="1">
      <x v="2"/>
    </i>
    <i r="1">
      <x v="3"/>
    </i>
    <i t="default">
      <x v="1"/>
    </i>
    <i>
      <x v="2"/>
      <x/>
    </i>
    <i r="1">
      <x v="1"/>
    </i>
    <i r="1">
      <x v="2"/>
    </i>
    <i r="1">
      <x v="3"/>
    </i>
    <i t="default">
      <x v="2"/>
    </i>
    <i t="grand">
      <x/>
    </i>
  </colItems>
  <dataFields count="1">
    <dataField name="Somme de Unités vendues" fld="3" baseField="0" baseItem="0" numFmtId="168"/>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xmlns:mc="http://schemas.openxmlformats.org/markup-compatibility/2006" xmlns:xr="http://schemas.microsoft.com/office/spreadsheetml/2014/revision" mc:Ignorable="xr" xr:uid="{00000000-0007-0000-1800-000000000000}" name="Sum of Units Sold" cacheId="21" applyNumberFormats="0" applyBorderFormats="0" applyFontFormats="0" applyPatternFormats="0" applyAlignmentFormats="0" applyWidthHeightFormats="1" dataCaption="Valeurs" updatedVersion="6" minRefreshableVersion="3" itemPrintTitles="1" createdVersion="6" indent="0" outline="1" outlineData="1" multipleFieldFilters="0">
  <location ref="B13:B14" firstHeaderRow="1" firstDataRow="1" firstDataCol="0"/>
  <pivotFields count="4">
    <pivotField showAll="0"/>
    <pivotField showAll="0"/>
    <pivotField showAll="0"/>
    <pivotField dataField="1" showAll="0"/>
  </pivotFields>
  <rowItems count="1">
    <i/>
  </rowItems>
  <colItems count="1">
    <i/>
  </colItems>
  <dataFields count="1">
    <dataField name="Somme de Unités vendues" fld="3" baseField="0" baseItem="0" numFmtId="168"/>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_1.1" displayName="tbl_1.1" ref="B8:E16" totalsRowShown="0" headerRowDxfId="76" tableBorderDxfId="75">
  <autoFilter ref="B8:E16" xr:uid="{00000000-0009-0000-0100-000001000000}">
    <filterColumn colId="0" hiddenButton="1"/>
    <filterColumn colId="1" hiddenButton="1"/>
    <filterColumn colId="2" hiddenButton="1"/>
    <filterColumn colId="3" hiddenButton="1"/>
  </autoFilter>
  <tableColumns count="4">
    <tableColumn id="1" xr3:uid="{00000000-0010-0000-0000-000001000000}" name="Date" dataDxfId="74" dataCellStyle="Date 2"/>
    <tableColumn id="2" xr3:uid="{00000000-0010-0000-0000-000002000000}" name="Acheteur" dataDxfId="73"/>
    <tableColumn id="3" xr3:uid="{00000000-0010-0000-0000-000003000000}" name="Type" dataDxfId="72"/>
    <tableColumn id="4" xr3:uid="{00000000-0010-0000-0000-000004000000}" name="Montant" dataDxfId="71"/>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1000000}" name="tbl_2.1" displayName="tbl_2.1" ref="B100:E108" totalsRowShown="0" headerRowDxfId="70" tableBorderDxfId="69">
  <autoFilter ref="B100:E108" xr:uid="{00000000-0009-0000-0100-000012000000}"/>
  <tableColumns count="4">
    <tableColumn id="1" xr3:uid="{00000000-0010-0000-0100-000001000000}" name="Date" dataDxfId="68" dataCellStyle="Date 2"/>
    <tableColumn id="2" xr3:uid="{00000000-0010-0000-0100-000002000000}" name="Acheteur" dataDxfId="67"/>
    <tableColumn id="3" xr3:uid="{00000000-0010-0000-0100-000003000000}" name="Type" dataDxfId="66"/>
    <tableColumn id="4" xr3:uid="{00000000-0010-0000-0100-000004000000}" name="Montant" dataDxfId="65"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2000000}" name="tbl_3.1" displayName="tbl_3.1" ref="B100:E108" totalsRowShown="0" headerRowDxfId="64" tableBorderDxfId="63">
  <autoFilter ref="B100:E108" xr:uid="{00000000-0009-0000-0100-000013000000}"/>
  <tableColumns count="4">
    <tableColumn id="1" xr3:uid="{00000000-0010-0000-0200-000001000000}" name="Date" dataDxfId="62" dataCellStyle="Date 2"/>
    <tableColumn id="2" xr3:uid="{00000000-0010-0000-0200-000002000000}" name="Acheteur" dataDxfId="61"/>
    <tableColumn id="3" xr3:uid="{00000000-0010-0000-0200-000003000000}" name="Type" dataDxfId="60"/>
    <tableColumn id="4" xr3:uid="{00000000-0010-0000-0200-000004000000}" name="Montant" dataDxfId="59"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3000000}" name="tbl_4.1" displayName="tbl_4.1" ref="B100:E108" totalsRowShown="0" headerRowDxfId="58" tableBorderDxfId="57">
  <autoFilter ref="B100:E108" xr:uid="{00000000-0009-0000-0100-000014000000}"/>
  <tableColumns count="4">
    <tableColumn id="1" xr3:uid="{00000000-0010-0000-0300-000001000000}" name="Date" dataDxfId="56" dataCellStyle="Date 2"/>
    <tableColumn id="2" xr3:uid="{00000000-0010-0000-0300-000002000000}" name="Acheteur" dataDxfId="55"/>
    <tableColumn id="3" xr3:uid="{00000000-0010-0000-0300-000003000000}" name="Type" dataDxfId="54"/>
    <tableColumn id="4" xr3:uid="{00000000-0010-0000-0300-000004000000}" name="Montant" dataDxfId="53"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4000000}" name="tbl_4.116" displayName="tbl_4.116" ref="B100:E108">
  <autoFilter ref="B100:E108" xr:uid="{00000000-0009-0000-0100-00000F000000}"/>
  <tableColumns count="4">
    <tableColumn id="1" xr3:uid="{00000000-0010-0000-0400-000001000000}" name="Date" totalsRowLabel="Total" totalsRowDxfId="52" dataCellStyle="Date 2"/>
    <tableColumn id="2" xr3:uid="{00000000-0010-0000-0400-000002000000}" name="Acheteur"/>
    <tableColumn id="3" xr3:uid="{00000000-0010-0000-0400-000003000000}" name="Type"/>
    <tableColumn id="4" xr3:uid="{00000000-0010-0000-0400-000004000000}" name="Montant" totalsRowFunction="sum"/>
  </tableColumns>
  <tableStyleInfo name="TableStyleMedium3"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5000000}" name="tbl_6.1" displayName="tbl_6.1" ref="B100:E108" totalsRowShown="0">
  <autoFilter ref="B100:E108" xr:uid="{00000000-0009-0000-0100-000016000000}"/>
  <tableColumns count="4">
    <tableColumn id="1" xr3:uid="{00000000-0010-0000-0500-000001000000}" name="Date" dataCellStyle="Date 2"/>
    <tableColumn id="2" xr3:uid="{00000000-0010-0000-0500-000002000000}" name="Acheteur"/>
    <tableColumn id="3" xr3:uid="{00000000-0010-0000-0500-000003000000}" name="Type"/>
    <tableColumn id="4" xr3:uid="{00000000-0010-0000-0500-000004000000}" name="Montant"/>
  </tableColumns>
  <tableStyleInfo name="TableStyleMedium3"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6000000}" name="tbl_7.1" displayName="tbl_7.1" ref="B100:E108" totalsRowShown="0" headerRowDxfId="39" tableBorderDxfId="38">
  <autoFilter ref="B100:E108" xr:uid="{00000000-0009-0000-0100-000006000000}"/>
  <tableColumns count="4">
    <tableColumn id="1" xr3:uid="{00000000-0010-0000-0600-000001000000}" name="Date" dataDxfId="37" dataCellStyle="Date 2"/>
    <tableColumn id="2" xr3:uid="{00000000-0010-0000-0600-000002000000}" name="Acheteur" dataDxfId="36"/>
    <tableColumn id="3" xr3:uid="{00000000-0010-0000-0600-000003000000}" name="Type" dataDxfId="35"/>
    <tableColumn id="4" xr3:uid="{00000000-0010-0000-0600-000004000000}" name="Montant" dataDxfId="34"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7000000}" name="tbl_10.1" displayName="tbl_10.1" ref="B100:E121" totalsRowShown="0" headerRowDxfId="33" tableBorderDxfId="32">
  <autoFilter ref="B100:E121" xr:uid="{00000000-0009-0000-0100-000007000000}"/>
  <sortState ref="B101:E121">
    <sortCondition ref="C101"/>
  </sortState>
  <tableColumns count="4">
    <tableColumn id="1" xr3:uid="{00000000-0010-0000-0700-000001000000}" name="Date" dataDxfId="31" dataCellStyle="Date"/>
    <tableColumn id="2" xr3:uid="{00000000-0010-0000-0700-000002000000}" name="Acheteur" dataDxfId="30"/>
    <tableColumn id="3" xr3:uid="{00000000-0010-0000-0700-000003000000}" name="Type" dataDxfId="29"/>
    <tableColumn id="4" xr3:uid="{00000000-0010-0000-0700-000004000000}" name="Montant" dataDxfId="28"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bl_11.1" displayName="tbl_11.1" ref="B98:E119" totalsRowShown="0" headerRowDxfId="27" tableBorderDxfId="26">
  <autoFilter ref="B98:E119" xr:uid="{00000000-0009-0000-0100-000008000000}"/>
  <sortState ref="B99:E119">
    <sortCondition ref="C101"/>
  </sortState>
  <tableColumns count="4">
    <tableColumn id="1" xr3:uid="{00000000-0010-0000-0800-000001000000}" name="Date" dataDxfId="25" dataCellStyle="Date"/>
    <tableColumn id="2" xr3:uid="{00000000-0010-0000-0800-000002000000}" name="Acheteur" dataDxfId="24"/>
    <tableColumn id="3" xr3:uid="{00000000-0010-0000-0800-000003000000}" name="Type" dataDxfId="23"/>
    <tableColumn id="4" xr3:uid="{00000000-0010-0000-0800-000004000000}" name="Montant" dataDxfId="22"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bl_13.1" displayName="tbl_13.1" ref="B101:E122" totalsRowShown="0" headerRowDxfId="21" dataDxfId="20" tableBorderDxfId="19">
  <autoFilter ref="B101:E122" xr:uid="{00000000-0009-0000-0100-000009000000}"/>
  <sortState ref="B102:E122">
    <sortCondition ref="C101"/>
  </sortState>
  <tableColumns count="4">
    <tableColumn id="1" xr3:uid="{00000000-0010-0000-0900-000001000000}" name="Date" dataDxfId="18" dataCellStyle="Date"/>
    <tableColumn id="2" xr3:uid="{00000000-0010-0000-0900-000002000000}" name="Acheteur" dataDxfId="17"/>
    <tableColumn id="3" xr3:uid="{00000000-0010-0000-0900-000003000000}" name="Type" dataDxfId="16"/>
    <tableColumn id="4" xr3:uid="{00000000-0010-0000-0900-000004000000}" name="Montant" dataDxfId="15"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A000000}" name="Dépenses1281710" displayName="Dépenses1281710" ref="B100:E121" totalsRowShown="0" headerRowDxfId="14" tableBorderDxfId="13">
  <autoFilter ref="B100:E121" xr:uid="{00000000-0009-0000-0100-00000A000000}"/>
  <tableColumns count="4">
    <tableColumn id="1" xr3:uid="{00000000-0010-0000-0A00-000001000000}" name="Date" dataDxfId="12" dataCellStyle="Date"/>
    <tableColumn id="2" xr3:uid="{00000000-0010-0000-0A00-000002000000}" name="Acheteur" dataDxfId="11"/>
    <tableColumn id="3" xr3:uid="{00000000-0010-0000-0A00-000003000000}" name="Type" dataDxfId="10"/>
    <tableColumn id="4" xr3:uid="{00000000-0010-0000-0A00-000004000000}" name="Montant" dataDxfId="9"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B000000}" name="tbl_15.1" displayName="tbl_15.1" ref="B100:E121" totalsRowShown="0" headerRowDxfId="8" tableBorderDxfId="7">
  <autoFilter ref="B100:E121" xr:uid="{00000000-0009-0000-0100-00000B000000}"/>
  <tableColumns count="4">
    <tableColumn id="1" xr3:uid="{00000000-0010-0000-0B00-000001000000}" name="Date" dataDxfId="6" dataCellStyle="Date"/>
    <tableColumn id="2" xr3:uid="{00000000-0010-0000-0B00-000002000000}" name="Acheteur" dataDxfId="5"/>
    <tableColumn id="3" xr3:uid="{00000000-0010-0000-0B00-000003000000}" name="Type" dataDxfId="4"/>
    <tableColumn id="4" xr3:uid="{00000000-0010-0000-0B00-000004000000}" name="Montant" dataDxfId="3" dataCellStyle="Currency 2"/>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C000000}" name="tbl_16.1" displayName="tbl_16.1" ref="B95:E107" totalsRowShown="0" headerRowCellStyle="Normal" dataCellStyle="Normal">
  <autoFilter ref="B95:E107" xr:uid="{00000000-0009-0000-0100-00000C000000}"/>
  <tableColumns count="4">
    <tableColumn id="1" xr3:uid="{00000000-0010-0000-0C00-000001000000}" name="Mois" dataCellStyle="Normal"/>
    <tableColumn id="2" xr3:uid="{00000000-0010-0000-0C00-000002000000}" name="Acheteur" dataCellStyle="Normal"/>
    <tableColumn id="3" xr3:uid="{00000000-0010-0000-0C00-000003000000}" name="Type" dataCellStyle="Normal"/>
    <tableColumn id="4" xr3:uid="{00000000-0010-0000-0C00-000004000000}" name="Montant" dataDxfId="2" dataCellStyle="Normal"/>
  </tableColumns>
  <tableStyleInfo name="TableStyleMedium7"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D000000}" name="tbl_17.1" displayName="tbl_17.1" ref="B98:E146" totalsRowShown="0">
  <tableColumns count="4">
    <tableColumn id="5" xr3:uid="{00000000-0010-0000-0D00-000005000000}" name="Acheteur"/>
    <tableColumn id="1" xr3:uid="{00000000-0010-0000-0D00-000001000000}" name="Saison"/>
    <tableColumn id="2" xr3:uid="{00000000-0010-0000-0D00-000002000000}" name="Type"/>
    <tableColumn id="4" xr3:uid="{00000000-0010-0000-0D00-000004000000}" name="Montant" dataDxfId="0"/>
  </tableColumns>
  <tableStyleInfo name="TableStyleLight14"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E000000}" name="tbl_18.1" displayName="tbl_18.1" ref="B7:E55" totalsRowShown="0">
  <tableColumns count="4">
    <tableColumn id="1" xr3:uid="{00000000-0010-0000-0E00-000001000000}" name="Saison"/>
    <tableColumn id="2" xr3:uid="{00000000-0010-0000-0E00-000002000000}" name="Rep. commercial"/>
    <tableColumn id="3" xr3:uid="{00000000-0010-0000-0E00-000003000000}" name="Produit"/>
    <tableColumn id="4" xr3:uid="{00000000-0010-0000-0E00-000004000000}" name="Unités vendues"/>
  </tableColumns>
  <tableStyleInfo name="TableStyleMedium3" showFirstColumn="0" showLastColumn="0" showRowStripes="1" showColumnStripes="0"/>
  <extLst>
    <ext xmlns:x14="http://schemas.microsoft.com/office/spreadsheetml/2009/9/main" uri="{504A1905-F514-4f6f-8877-14C23A59335A}">
      <x14:table altTextSummary="Expenses table with Date, Buyer, Type, and Amount"/>
    </ext>
  </extLst>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2.xm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pivotTable" Target="../pivotTables/pivotTable3.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pivotTable" Target="../pivotTables/pivotTable4.xml"/><Relationship Id="rId4" Type="http://schemas.openxmlformats.org/officeDocument/2006/relationships/table" Target="../tables/table4.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pivotTable" Target="../pivotTables/pivotTable5.xml"/><Relationship Id="rId4" Type="http://schemas.openxmlformats.org/officeDocument/2006/relationships/table" Target="../tables/table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pivotTable" Target="../pivotTables/pivotTable6.xml"/><Relationship Id="rId4" Type="http://schemas.openxmlformats.org/officeDocument/2006/relationships/table" Target="../tables/table6.x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pivotTable" Target="../pivotTables/pivotTable7.xml"/><Relationship Id="rId4" Type="http://schemas.openxmlformats.org/officeDocument/2006/relationships/table" Target="../tables/table7.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2.bin"/><Relationship Id="rId1" Type="http://schemas.openxmlformats.org/officeDocument/2006/relationships/pivotTable" Target="../pivotTables/pivotTable8.xml"/><Relationship Id="rId4" Type="http://schemas.openxmlformats.org/officeDocument/2006/relationships/table" Target="../tables/table8.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3.bin"/><Relationship Id="rId1" Type="http://schemas.openxmlformats.org/officeDocument/2006/relationships/pivotTable" Target="../pivotTables/pivotTable9.xml"/><Relationship Id="rId4" Type="http://schemas.openxmlformats.org/officeDocument/2006/relationships/table" Target="../tables/table9.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5.bin"/><Relationship Id="rId1" Type="http://schemas.openxmlformats.org/officeDocument/2006/relationships/pivotTable" Target="../pivotTables/pivotTable10.xml"/><Relationship Id="rId4" Type="http://schemas.openxmlformats.org/officeDocument/2006/relationships/table" Target="../tables/table10.xm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6.bin"/><Relationship Id="rId1" Type="http://schemas.openxmlformats.org/officeDocument/2006/relationships/pivotTable" Target="../pivotTables/pivotTable11.xml"/><Relationship Id="rId4" Type="http://schemas.openxmlformats.org/officeDocument/2006/relationships/table" Target="../tables/table11.xm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7.bin"/><Relationship Id="rId1" Type="http://schemas.openxmlformats.org/officeDocument/2006/relationships/pivotTable" Target="../pivotTables/pivotTable12.xml"/><Relationship Id="rId4" Type="http://schemas.openxmlformats.org/officeDocument/2006/relationships/table" Target="../tables/table12.xm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8.bin"/><Relationship Id="rId1" Type="http://schemas.openxmlformats.org/officeDocument/2006/relationships/pivotTable" Target="../pivotTables/pivotTable13.xml"/><Relationship Id="rId4" Type="http://schemas.openxmlformats.org/officeDocument/2006/relationships/table" Target="../tables/table13.xm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9.bin"/><Relationship Id="rId1" Type="http://schemas.openxmlformats.org/officeDocument/2006/relationships/pivotTable" Target="../pivotTables/pivotTable14.xml"/><Relationship Id="rId4" Type="http://schemas.openxmlformats.org/officeDocument/2006/relationships/table" Target="../tables/table14.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21.bin"/><Relationship Id="rId1" Type="http://schemas.openxmlformats.org/officeDocument/2006/relationships/pivotTable" Target="../pivotTables/pivotTable15.xm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2.bin"/><Relationship Id="rId1" Type="http://schemas.openxmlformats.org/officeDocument/2006/relationships/pivotTable" Target="../pivotTables/pivotTable16.xm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3.bin"/><Relationship Id="rId1" Type="http://schemas.openxmlformats.org/officeDocument/2006/relationships/pivotTable" Target="../pivotTables/pivotTable17.xml"/></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24.bin"/><Relationship Id="rId1" Type="http://schemas.openxmlformats.org/officeDocument/2006/relationships/pivotTable" Target="../pivotTables/pivotTable18.xm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5.bin"/><Relationship Id="rId1" Type="http://schemas.openxmlformats.org/officeDocument/2006/relationships/pivotTable" Target="../pivotTables/pivotTable19.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s_Start">
    <tabColor theme="9"/>
    <pageSetUpPr autoPageBreaks="0"/>
  </sheetPr>
  <dimension ref="A1:A5"/>
  <sheetViews>
    <sheetView showGridLines="0" showRowColHeaders="0" tabSelected="1" workbookViewId="0"/>
  </sheetViews>
  <sheetFormatPr baseColWidth="10" defaultColWidth="11.140625" defaultRowHeight="15" customHeight="1" x14ac:dyDescent="0.25"/>
  <cols>
    <col min="1" max="1" width="115.5703125" style="2" customWidth="1"/>
    <col min="2" max="2" width="3.5703125" style="2" customWidth="1"/>
    <col min="3" max="16384" width="11.140625" style="2"/>
  </cols>
  <sheetData>
    <row r="1" spans="1:1" ht="15" customHeight="1" x14ac:dyDescent="0.25">
      <c r="A1" s="1" t="s">
        <v>0</v>
      </c>
    </row>
    <row r="2" spans="1:1" ht="124.5" x14ac:dyDescent="1">
      <c r="A2" s="54" t="s">
        <v>1</v>
      </c>
    </row>
    <row r="3" spans="1:1" ht="67.5" x14ac:dyDescent="0.35">
      <c r="A3" s="3" t="s">
        <v>149</v>
      </c>
    </row>
    <row r="4" spans="1:1" ht="189.95" customHeight="1" x14ac:dyDescent="0.25">
      <c r="A4" s="4" t="s">
        <v>2</v>
      </c>
    </row>
    <row r="5" spans="1:1" ht="15" customHeight="1" x14ac:dyDescent="0.25">
      <c r="A5" s="4" t="s">
        <v>3</v>
      </c>
    </row>
  </sheetData>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27"/>
  <sheetViews>
    <sheetView showGridLines="0" workbookViewId="0"/>
  </sheetViews>
  <sheetFormatPr baseColWidth="10" defaultColWidth="9.140625" defaultRowHeight="15" x14ac:dyDescent="0.25"/>
  <cols>
    <col min="1" max="1" width="9.140625" style="5" customWidth="1"/>
    <col min="2" max="2" width="10.7109375" style="6" bestFit="1" customWidth="1"/>
    <col min="3" max="3" width="9.140625" style="6"/>
    <col min="4" max="4" width="10.42578125" style="6" bestFit="1" customWidth="1"/>
    <col min="5" max="6" width="9.140625" style="6"/>
    <col min="7" max="7" width="10.7109375" style="6" bestFit="1" customWidth="1"/>
    <col min="8" max="8" width="12.5703125" style="6" bestFit="1" customWidth="1"/>
    <col min="9" max="9" width="18.7109375" style="6" bestFit="1" customWidth="1"/>
    <col min="10" max="10" width="8.85546875" style="6" customWidth="1"/>
    <col min="11" max="16384" width="9.140625" style="6"/>
  </cols>
  <sheetData>
    <row r="1" spans="1:19" x14ac:dyDescent="0.25">
      <c r="A1" s="5" t="s">
        <v>4</v>
      </c>
    </row>
    <row r="2" spans="1:19" x14ac:dyDescent="0.25">
      <c r="A2" s="35" t="s">
        <v>135</v>
      </c>
    </row>
    <row r="3" spans="1:19" x14ac:dyDescent="0.25">
      <c r="A3" s="34" t="s">
        <v>5</v>
      </c>
    </row>
    <row r="4" spans="1:19" x14ac:dyDescent="0.25">
      <c r="A4" s="43"/>
    </row>
    <row r="8" spans="1:19" x14ac:dyDescent="0.25">
      <c r="B8" s="7" t="s">
        <v>8</v>
      </c>
      <c r="C8" s="7" t="s">
        <v>9</v>
      </c>
      <c r="D8" s="7" t="s">
        <v>13</v>
      </c>
      <c r="E8" s="7" t="s">
        <v>19</v>
      </c>
    </row>
    <row r="9" spans="1:19" x14ac:dyDescent="0.25">
      <c r="A9" s="5" t="s">
        <v>6</v>
      </c>
      <c r="B9" s="55">
        <v>42736</v>
      </c>
      <c r="C9" s="8" t="s">
        <v>10</v>
      </c>
      <c r="D9" s="28" t="s">
        <v>14</v>
      </c>
      <c r="E9" s="9">
        <v>95</v>
      </c>
    </row>
    <row r="10" spans="1:19" x14ac:dyDescent="0.25">
      <c r="A10" s="5" t="s">
        <v>7</v>
      </c>
      <c r="B10" s="56">
        <v>42750</v>
      </c>
      <c r="C10" s="10" t="s">
        <v>11</v>
      </c>
      <c r="D10" s="10" t="s">
        <v>15</v>
      </c>
      <c r="E10" s="11">
        <v>325</v>
      </c>
      <c r="H10" s="23" t="s">
        <v>9</v>
      </c>
      <c r="I10" t="s">
        <v>134</v>
      </c>
      <c r="J10"/>
    </row>
    <row r="11" spans="1:19" x14ac:dyDescent="0.25">
      <c r="B11" s="55">
        <v>42752</v>
      </c>
      <c r="C11" s="28" t="s">
        <v>11</v>
      </c>
      <c r="D11" s="28" t="s">
        <v>16</v>
      </c>
      <c r="E11" s="9">
        <v>250</v>
      </c>
      <c r="H11" t="s">
        <v>10</v>
      </c>
      <c r="I11" s="48">
        <v>220</v>
      </c>
      <c r="J11"/>
      <c r="P11"/>
      <c r="Q11"/>
      <c r="R11"/>
      <c r="S11"/>
    </row>
    <row r="12" spans="1:19" x14ac:dyDescent="0.25">
      <c r="B12" s="56">
        <v>42756</v>
      </c>
      <c r="C12" s="29" t="s">
        <v>10</v>
      </c>
      <c r="D12" s="29" t="s">
        <v>15</v>
      </c>
      <c r="E12" s="11">
        <v>125</v>
      </c>
      <c r="H12" t="s">
        <v>12</v>
      </c>
      <c r="I12" s="48">
        <v>270</v>
      </c>
      <c r="J12"/>
      <c r="P12"/>
      <c r="Q12"/>
      <c r="R12"/>
      <c r="S12"/>
    </row>
    <row r="13" spans="1:19" x14ac:dyDescent="0.25">
      <c r="B13" s="55">
        <v>42768</v>
      </c>
      <c r="C13" s="8" t="s">
        <v>11</v>
      </c>
      <c r="D13" s="8" t="s">
        <v>15</v>
      </c>
      <c r="E13" s="9">
        <v>235</v>
      </c>
      <c r="H13" t="s">
        <v>11</v>
      </c>
      <c r="I13" s="48">
        <v>810</v>
      </c>
      <c r="J13"/>
      <c r="P13"/>
      <c r="Q13"/>
      <c r="R13"/>
      <c r="S13"/>
    </row>
    <row r="14" spans="1:19" x14ac:dyDescent="0.25">
      <c r="B14" s="56">
        <v>42786</v>
      </c>
      <c r="C14" s="10" t="s">
        <v>12</v>
      </c>
      <c r="D14" s="10" t="s">
        <v>17</v>
      </c>
      <c r="E14" s="11">
        <v>20</v>
      </c>
      <c r="H14" t="s">
        <v>20</v>
      </c>
      <c r="I14" s="48">
        <v>1300</v>
      </c>
      <c r="J14"/>
      <c r="P14"/>
      <c r="Q14"/>
      <c r="R14"/>
      <c r="S14"/>
    </row>
    <row r="15" spans="1:19" x14ac:dyDescent="0.25">
      <c r="B15" s="55">
        <v>42791</v>
      </c>
      <c r="C15" s="8" t="s">
        <v>12</v>
      </c>
      <c r="D15" s="8" t="s">
        <v>16</v>
      </c>
      <c r="E15" s="9">
        <v>125</v>
      </c>
      <c r="H15"/>
      <c r="I15"/>
      <c r="J15"/>
      <c r="P15"/>
      <c r="Q15"/>
      <c r="R15"/>
      <c r="S15"/>
    </row>
    <row r="16" spans="1:19" x14ac:dyDescent="0.25">
      <c r="B16" s="56">
        <v>42791</v>
      </c>
      <c r="C16" t="s">
        <v>12</v>
      </c>
      <c r="D16" t="s">
        <v>18</v>
      </c>
      <c r="E16" s="11">
        <v>125</v>
      </c>
      <c r="H16"/>
      <c r="I16"/>
      <c r="J16"/>
      <c r="P16"/>
      <c r="Q16"/>
      <c r="R16"/>
      <c r="S16"/>
    </row>
    <row r="17" spans="8:19" x14ac:dyDescent="0.25">
      <c r="H17"/>
      <c r="I17"/>
      <c r="J17"/>
      <c r="P17"/>
      <c r="Q17"/>
      <c r="R17"/>
      <c r="S17"/>
    </row>
    <row r="18" spans="8:19" x14ac:dyDescent="0.25">
      <c r="H18"/>
      <c r="I18"/>
      <c r="J18"/>
      <c r="P18"/>
      <c r="Q18"/>
      <c r="R18"/>
      <c r="S18"/>
    </row>
    <row r="19" spans="8:19" x14ac:dyDescent="0.25">
      <c r="H19"/>
      <c r="I19"/>
      <c r="J19"/>
      <c r="P19"/>
      <c r="Q19"/>
      <c r="R19"/>
      <c r="S19"/>
    </row>
    <row r="20" spans="8:19" x14ac:dyDescent="0.25">
      <c r="H20"/>
      <c r="I20"/>
      <c r="J20"/>
    </row>
    <row r="21" spans="8:19" x14ac:dyDescent="0.25">
      <c r="H21"/>
      <c r="I21"/>
      <c r="J21"/>
    </row>
    <row r="22" spans="8:19" x14ac:dyDescent="0.25">
      <c r="H22"/>
      <c r="I22"/>
      <c r="J22"/>
    </row>
    <row r="23" spans="8:19" x14ac:dyDescent="0.25">
      <c r="H23"/>
      <c r="I23"/>
      <c r="J23"/>
    </row>
    <row r="24" spans="8:19" x14ac:dyDescent="0.25">
      <c r="H24"/>
      <c r="I24"/>
      <c r="J24"/>
    </row>
    <row r="25" spans="8:19" x14ac:dyDescent="0.25">
      <c r="H25"/>
      <c r="I25"/>
      <c r="J25"/>
    </row>
    <row r="26" spans="8:19" x14ac:dyDescent="0.25">
      <c r="H26"/>
      <c r="I26"/>
      <c r="J26"/>
    </row>
    <row r="27" spans="8:19" x14ac:dyDescent="0.25">
      <c r="H27"/>
      <c r="I27"/>
      <c r="J27"/>
    </row>
  </sheetData>
  <pageMargins left="0.7" right="0.7" top="0.75" bottom="0.75" header="0.3" footer="0.3"/>
  <pageSetup paperSize="9" orientation="portrait" r:id="rId2"/>
  <drawing r:id="rId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5"/>
  <dimension ref="A1:M108"/>
  <sheetViews>
    <sheetView showGridLines="0" workbookViewId="0"/>
  </sheetViews>
  <sheetFormatPr baseColWidth="10" defaultColWidth="9.140625" defaultRowHeight="15" x14ac:dyDescent="0.25"/>
  <cols>
    <col min="1" max="1" width="9.140625" style="5"/>
    <col min="2" max="2" width="10.7109375" style="6" bestFit="1" customWidth="1"/>
    <col min="3" max="3" width="11.42578125" style="6" bestFit="1" customWidth="1"/>
    <col min="4" max="4" width="10.42578125" style="6" bestFit="1" customWidth="1"/>
    <col min="5" max="5" width="11" style="6" bestFit="1" customWidth="1"/>
    <col min="6" max="6" width="12.5703125" style="6" bestFit="1" customWidth="1"/>
    <col min="7" max="7" width="18.7109375" style="6" bestFit="1" customWidth="1"/>
    <col min="8" max="8" width="14.85546875" style="6" bestFit="1" customWidth="1"/>
    <col min="9" max="9" width="14.42578125" style="6" bestFit="1" customWidth="1"/>
    <col min="10" max="10" width="8.85546875" style="6" customWidth="1"/>
    <col min="11" max="16384" width="9.140625" style="6"/>
  </cols>
  <sheetData>
    <row r="1" spans="1:13" x14ac:dyDescent="0.25">
      <c r="A1" s="5" t="s">
        <v>21</v>
      </c>
    </row>
    <row r="2" spans="1:13" x14ac:dyDescent="0.25">
      <c r="A2" s="5" t="s">
        <v>22</v>
      </c>
    </row>
    <row r="3" spans="1:13" x14ac:dyDescent="0.25">
      <c r="A3" s="5" t="s">
        <v>136</v>
      </c>
    </row>
    <row r="4" spans="1:13" x14ac:dyDescent="0.25">
      <c r="A4" s="34" t="s">
        <v>5</v>
      </c>
    </row>
    <row r="5" spans="1:13" ht="14.25" customHeight="1" x14ac:dyDescent="0.25">
      <c r="A5" s="44"/>
    </row>
    <row r="6" spans="1:13" ht="14.25" customHeight="1" x14ac:dyDescent="0.25"/>
    <row r="9" spans="1:13" x14ac:dyDescent="0.25">
      <c r="L9"/>
      <c r="M9" s="12"/>
    </row>
    <row r="10" spans="1:13" x14ac:dyDescent="0.25">
      <c r="K10" s="12"/>
    </row>
    <row r="11" spans="1:13" x14ac:dyDescent="0.25">
      <c r="F11" s="23" t="s">
        <v>9</v>
      </c>
      <c r="G11" t="s">
        <v>134</v>
      </c>
      <c r="H11"/>
      <c r="L11" s="12"/>
    </row>
    <row r="12" spans="1:13" x14ac:dyDescent="0.25">
      <c r="F12" t="s">
        <v>10</v>
      </c>
      <c r="G12" s="48">
        <v>220</v>
      </c>
      <c r="H12"/>
    </row>
    <row r="13" spans="1:13" x14ac:dyDescent="0.25">
      <c r="F13" t="s">
        <v>12</v>
      </c>
      <c r="G13" s="48">
        <v>270</v>
      </c>
      <c r="H13"/>
    </row>
    <row r="14" spans="1:13" x14ac:dyDescent="0.25">
      <c r="F14" t="s">
        <v>11</v>
      </c>
      <c r="G14" s="48">
        <v>810</v>
      </c>
      <c r="H14"/>
    </row>
    <row r="15" spans="1:13" x14ac:dyDescent="0.25">
      <c r="F15" t="s">
        <v>20</v>
      </c>
      <c r="G15" s="48">
        <v>1300</v>
      </c>
      <c r="H15"/>
    </row>
    <row r="16" spans="1:13" x14ac:dyDescent="0.25">
      <c r="F16"/>
      <c r="G16"/>
      <c r="H16"/>
    </row>
    <row r="17" spans="6:8" x14ac:dyDescent="0.25">
      <c r="F17"/>
      <c r="G17"/>
      <c r="H17"/>
    </row>
    <row r="18" spans="6:8" x14ac:dyDescent="0.25">
      <c r="F18"/>
      <c r="G18"/>
      <c r="H18"/>
    </row>
    <row r="19" spans="6:8" x14ac:dyDescent="0.25">
      <c r="F19"/>
      <c r="G19"/>
      <c r="H19"/>
    </row>
    <row r="20" spans="6:8" x14ac:dyDescent="0.25">
      <c r="F20"/>
      <c r="G20"/>
      <c r="H20"/>
    </row>
    <row r="21" spans="6:8" x14ac:dyDescent="0.25">
      <c r="F21"/>
      <c r="G21"/>
      <c r="H21"/>
    </row>
    <row r="22" spans="6:8" x14ac:dyDescent="0.25">
      <c r="F22"/>
      <c r="G22"/>
      <c r="H22"/>
    </row>
    <row r="23" spans="6:8" x14ac:dyDescent="0.25">
      <c r="F23"/>
      <c r="G23"/>
      <c r="H23"/>
    </row>
    <row r="24" spans="6:8" x14ac:dyDescent="0.25">
      <c r="F24"/>
      <c r="G24"/>
      <c r="H24"/>
    </row>
    <row r="25" spans="6:8" x14ac:dyDescent="0.25">
      <c r="F25"/>
      <c r="G25"/>
      <c r="H25"/>
    </row>
    <row r="26" spans="6:8" x14ac:dyDescent="0.25">
      <c r="F26"/>
      <c r="G26"/>
      <c r="H26"/>
    </row>
    <row r="27" spans="6:8" x14ac:dyDescent="0.25">
      <c r="F27"/>
      <c r="G27"/>
      <c r="H27"/>
    </row>
    <row r="28" spans="6:8" x14ac:dyDescent="0.25">
      <c r="F28"/>
      <c r="G28"/>
      <c r="H28"/>
    </row>
    <row r="100" spans="2:5" x14ac:dyDescent="0.25">
      <c r="B100" s="7" t="s">
        <v>8</v>
      </c>
      <c r="C100" s="7" t="s">
        <v>9</v>
      </c>
      <c r="D100" s="7" t="s">
        <v>13</v>
      </c>
      <c r="E100" s="7" t="s">
        <v>19</v>
      </c>
    </row>
    <row r="101" spans="2:5" x14ac:dyDescent="0.25">
      <c r="B101" s="55">
        <v>42736</v>
      </c>
      <c r="C101" s="8" t="s">
        <v>10</v>
      </c>
      <c r="D101" s="28" t="s">
        <v>14</v>
      </c>
      <c r="E101" s="9">
        <v>95</v>
      </c>
    </row>
    <row r="102" spans="2:5" x14ac:dyDescent="0.25">
      <c r="B102" s="56">
        <v>42750</v>
      </c>
      <c r="C102" s="10" t="s">
        <v>11</v>
      </c>
      <c r="D102" s="10" t="s">
        <v>15</v>
      </c>
      <c r="E102" s="11">
        <v>325</v>
      </c>
    </row>
    <row r="103" spans="2:5" x14ac:dyDescent="0.25">
      <c r="B103" s="55">
        <v>42752</v>
      </c>
      <c r="C103" s="28" t="s">
        <v>11</v>
      </c>
      <c r="D103" s="28" t="s">
        <v>16</v>
      </c>
      <c r="E103" s="9">
        <v>250</v>
      </c>
    </row>
    <row r="104" spans="2:5" x14ac:dyDescent="0.25">
      <c r="B104" s="56">
        <v>42756</v>
      </c>
      <c r="C104" s="29" t="s">
        <v>10</v>
      </c>
      <c r="D104" s="29" t="s">
        <v>15</v>
      </c>
      <c r="E104" s="11">
        <v>125</v>
      </c>
    </row>
    <row r="105" spans="2:5" x14ac:dyDescent="0.25">
      <c r="B105" s="55">
        <v>42768</v>
      </c>
      <c r="C105" s="8" t="s">
        <v>11</v>
      </c>
      <c r="D105" s="8" t="s">
        <v>15</v>
      </c>
      <c r="E105" s="9">
        <v>235</v>
      </c>
    </row>
    <row r="106" spans="2:5" x14ac:dyDescent="0.25">
      <c r="B106" s="56">
        <v>42786</v>
      </c>
      <c r="C106" s="10" t="s">
        <v>12</v>
      </c>
      <c r="D106" s="10" t="s">
        <v>17</v>
      </c>
      <c r="E106" s="11">
        <v>20</v>
      </c>
    </row>
    <row r="107" spans="2:5" x14ac:dyDescent="0.25">
      <c r="B107" s="55">
        <v>42791</v>
      </c>
      <c r="C107" s="8" t="s">
        <v>12</v>
      </c>
      <c r="D107" s="8" t="s">
        <v>16</v>
      </c>
      <c r="E107" s="9">
        <v>125</v>
      </c>
    </row>
    <row r="108" spans="2:5" x14ac:dyDescent="0.25">
      <c r="B108" s="56">
        <v>42791</v>
      </c>
      <c r="C108" t="s">
        <v>12</v>
      </c>
      <c r="D108" t="s">
        <v>18</v>
      </c>
      <c r="E108" s="11">
        <v>125</v>
      </c>
    </row>
  </sheetData>
  <pageMargins left="0.7" right="0.7" top="0.75" bottom="0.75" header="0.3" footer="0.3"/>
  <pageSetup paperSize="9" orientation="portrait" r:id="rId2"/>
  <drawing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H108"/>
  <sheetViews>
    <sheetView showGridLines="0" workbookViewId="0"/>
  </sheetViews>
  <sheetFormatPr baseColWidth="10" defaultColWidth="9.140625" defaultRowHeight="15" x14ac:dyDescent="0.25"/>
  <cols>
    <col min="1" max="1" width="9.140625" style="5"/>
    <col min="2" max="2" width="10.7109375" style="6" bestFit="1" customWidth="1"/>
    <col min="3" max="3" width="11.42578125" style="6" bestFit="1" customWidth="1"/>
    <col min="4" max="4" width="10.42578125" style="6" bestFit="1" customWidth="1"/>
    <col min="5" max="5" width="11" style="6" bestFit="1" customWidth="1"/>
    <col min="6" max="6" width="12.5703125" style="6" bestFit="1" customWidth="1"/>
    <col min="7" max="7" width="18.7109375" style="6" bestFit="1" customWidth="1"/>
    <col min="8" max="8" width="14.85546875" style="6" bestFit="1" customWidth="1"/>
    <col min="9" max="9" width="14.42578125" style="6" bestFit="1" customWidth="1"/>
    <col min="10" max="10" width="8.85546875" style="6" customWidth="1"/>
    <col min="11" max="16384" width="9.140625" style="6"/>
  </cols>
  <sheetData>
    <row r="1" spans="1:8" x14ac:dyDescent="0.25">
      <c r="A1" s="5" t="s">
        <v>23</v>
      </c>
    </row>
    <row r="2" spans="1:8" x14ac:dyDescent="0.25">
      <c r="A2" s="5" t="s">
        <v>24</v>
      </c>
    </row>
    <row r="3" spans="1:8" x14ac:dyDescent="0.25">
      <c r="A3" s="5" t="s">
        <v>137</v>
      </c>
    </row>
    <row r="4" spans="1:8" x14ac:dyDescent="0.25">
      <c r="A4" s="34" t="s">
        <v>5</v>
      </c>
    </row>
    <row r="5" spans="1:8" ht="14.25" customHeight="1" x14ac:dyDescent="0.25">
      <c r="A5" s="44"/>
    </row>
    <row r="6" spans="1:8" ht="14.25" customHeight="1" x14ac:dyDescent="0.25"/>
    <row r="11" spans="1:8" x14ac:dyDescent="0.25">
      <c r="F11" s="23" t="s">
        <v>9</v>
      </c>
      <c r="G11" t="s">
        <v>134</v>
      </c>
      <c r="H11"/>
    </row>
    <row r="12" spans="1:8" x14ac:dyDescent="0.25">
      <c r="F12" t="s">
        <v>10</v>
      </c>
      <c r="G12" s="48">
        <v>220</v>
      </c>
      <c r="H12"/>
    </row>
    <row r="13" spans="1:8" x14ac:dyDescent="0.25">
      <c r="F13" t="s">
        <v>12</v>
      </c>
      <c r="G13" s="48">
        <v>270</v>
      </c>
      <c r="H13"/>
    </row>
    <row r="14" spans="1:8" x14ac:dyDescent="0.25">
      <c r="F14" t="s">
        <v>11</v>
      </c>
      <c r="G14" s="48">
        <v>810</v>
      </c>
      <c r="H14"/>
    </row>
    <row r="15" spans="1:8" x14ac:dyDescent="0.25">
      <c r="F15" t="s">
        <v>20</v>
      </c>
      <c r="G15" s="48">
        <v>1300</v>
      </c>
      <c r="H15"/>
    </row>
    <row r="16" spans="1:8" x14ac:dyDescent="0.25">
      <c r="F16"/>
      <c r="G16"/>
      <c r="H16"/>
    </row>
    <row r="17" spans="6:8" x14ac:dyDescent="0.25">
      <c r="F17"/>
      <c r="G17"/>
      <c r="H17"/>
    </row>
    <row r="18" spans="6:8" x14ac:dyDescent="0.25">
      <c r="F18"/>
      <c r="G18"/>
      <c r="H18"/>
    </row>
    <row r="19" spans="6:8" x14ac:dyDescent="0.25">
      <c r="F19"/>
      <c r="G19"/>
      <c r="H19"/>
    </row>
    <row r="20" spans="6:8" x14ac:dyDescent="0.25">
      <c r="F20"/>
      <c r="G20"/>
      <c r="H20"/>
    </row>
    <row r="21" spans="6:8" x14ac:dyDescent="0.25">
      <c r="F21"/>
      <c r="G21"/>
      <c r="H21"/>
    </row>
    <row r="22" spans="6:8" x14ac:dyDescent="0.25">
      <c r="F22"/>
      <c r="G22"/>
      <c r="H22"/>
    </row>
    <row r="23" spans="6:8" x14ac:dyDescent="0.25">
      <c r="F23"/>
      <c r="G23"/>
      <c r="H23"/>
    </row>
    <row r="24" spans="6:8" x14ac:dyDescent="0.25">
      <c r="F24"/>
      <c r="G24"/>
      <c r="H24"/>
    </row>
    <row r="25" spans="6:8" x14ac:dyDescent="0.25">
      <c r="F25"/>
      <c r="G25"/>
      <c r="H25"/>
    </row>
    <row r="26" spans="6:8" x14ac:dyDescent="0.25">
      <c r="F26"/>
      <c r="G26"/>
      <c r="H26"/>
    </row>
    <row r="27" spans="6:8" x14ac:dyDescent="0.25">
      <c r="F27"/>
      <c r="G27"/>
      <c r="H27"/>
    </row>
    <row r="28" spans="6:8" x14ac:dyDescent="0.25">
      <c r="F28"/>
      <c r="G28"/>
      <c r="H28"/>
    </row>
    <row r="100" spans="2:5" x14ac:dyDescent="0.25">
      <c r="B100" s="7" t="s">
        <v>8</v>
      </c>
      <c r="C100" s="7" t="s">
        <v>9</v>
      </c>
      <c r="D100" s="7" t="s">
        <v>13</v>
      </c>
      <c r="E100" s="7" t="s">
        <v>19</v>
      </c>
    </row>
    <row r="101" spans="2:5" x14ac:dyDescent="0.25">
      <c r="B101" s="55">
        <v>42736</v>
      </c>
      <c r="C101" s="8" t="s">
        <v>10</v>
      </c>
      <c r="D101" s="28" t="s">
        <v>14</v>
      </c>
      <c r="E101" s="9">
        <v>95</v>
      </c>
    </row>
    <row r="102" spans="2:5" x14ac:dyDescent="0.25">
      <c r="B102" s="56">
        <v>42750</v>
      </c>
      <c r="C102" s="10" t="s">
        <v>11</v>
      </c>
      <c r="D102" s="10" t="s">
        <v>15</v>
      </c>
      <c r="E102" s="11">
        <v>325</v>
      </c>
    </row>
    <row r="103" spans="2:5" x14ac:dyDescent="0.25">
      <c r="B103" s="55">
        <v>42752</v>
      </c>
      <c r="C103" s="28" t="s">
        <v>11</v>
      </c>
      <c r="D103" s="28" t="s">
        <v>16</v>
      </c>
      <c r="E103" s="9">
        <v>250</v>
      </c>
    </row>
    <row r="104" spans="2:5" x14ac:dyDescent="0.25">
      <c r="B104" s="56">
        <v>42756</v>
      </c>
      <c r="C104" s="29" t="s">
        <v>10</v>
      </c>
      <c r="D104" s="29" t="s">
        <v>15</v>
      </c>
      <c r="E104" s="11">
        <v>125</v>
      </c>
    </row>
    <row r="105" spans="2:5" x14ac:dyDescent="0.25">
      <c r="B105" s="55">
        <v>42768</v>
      </c>
      <c r="C105" s="8" t="s">
        <v>11</v>
      </c>
      <c r="D105" s="8" t="s">
        <v>15</v>
      </c>
      <c r="E105" s="9">
        <v>235</v>
      </c>
    </row>
    <row r="106" spans="2:5" x14ac:dyDescent="0.25">
      <c r="B106" s="56">
        <v>42786</v>
      </c>
      <c r="C106" s="10" t="s">
        <v>12</v>
      </c>
      <c r="D106" s="10" t="s">
        <v>17</v>
      </c>
      <c r="E106" s="11">
        <v>20</v>
      </c>
    </row>
    <row r="107" spans="2:5" x14ac:dyDescent="0.25">
      <c r="B107" s="55">
        <v>42791</v>
      </c>
      <c r="C107" s="8" t="s">
        <v>12</v>
      </c>
      <c r="D107" s="8" t="s">
        <v>16</v>
      </c>
      <c r="E107" s="9">
        <v>125</v>
      </c>
    </row>
    <row r="108" spans="2:5" x14ac:dyDescent="0.25">
      <c r="B108" s="56">
        <v>42791</v>
      </c>
      <c r="C108" t="s">
        <v>12</v>
      </c>
      <c r="D108" t="s">
        <v>18</v>
      </c>
      <c r="E108" s="11">
        <v>125</v>
      </c>
    </row>
  </sheetData>
  <pageMargins left="0.7" right="0.7" top="0.75" bottom="0.75" header="0.3" footer="0.3"/>
  <pageSetup paperSize="9"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5"/>
  <dimension ref="A1:J108"/>
  <sheetViews>
    <sheetView showGridLines="0" workbookViewId="0"/>
  </sheetViews>
  <sheetFormatPr baseColWidth="10" defaultColWidth="9.140625" defaultRowHeight="15" x14ac:dyDescent="0.25"/>
  <cols>
    <col min="1" max="1" width="9.140625" style="5"/>
    <col min="2" max="2" width="10.7109375" style="6" bestFit="1" customWidth="1"/>
    <col min="3" max="3" width="18.7109375" style="6" bestFit="1" customWidth="1"/>
    <col min="4" max="4" width="10.42578125" style="6" bestFit="1" customWidth="1"/>
    <col min="5" max="5" width="11" style="6" bestFit="1" customWidth="1"/>
    <col min="6" max="6" width="10.42578125" style="6" bestFit="1" customWidth="1"/>
    <col min="7" max="7" width="7.5703125" style="6" bestFit="1" customWidth="1"/>
    <col min="8" max="8" width="8.5703125" style="6" bestFit="1" customWidth="1"/>
    <col min="9" max="9" width="12.5703125" style="6" bestFit="1" customWidth="1"/>
    <col min="10" max="10" width="11.28515625" style="6" bestFit="1" customWidth="1"/>
    <col min="11" max="16384" width="9.140625" style="6"/>
  </cols>
  <sheetData>
    <row r="1" spans="1:10" x14ac:dyDescent="0.25">
      <c r="A1" s="5" t="s">
        <v>25</v>
      </c>
    </row>
    <row r="2" spans="1:10" x14ac:dyDescent="0.25">
      <c r="A2" s="5" t="s">
        <v>26</v>
      </c>
    </row>
    <row r="3" spans="1:10" x14ac:dyDescent="0.25">
      <c r="A3" s="5" t="s">
        <v>27</v>
      </c>
    </row>
    <row r="4" spans="1:10" x14ac:dyDescent="0.25">
      <c r="A4" s="34" t="s">
        <v>5</v>
      </c>
    </row>
    <row r="5" spans="1:10" x14ac:dyDescent="0.25">
      <c r="A5" s="44"/>
    </row>
    <row r="7" spans="1:10" ht="18.75" x14ac:dyDescent="0.3">
      <c r="C7" s="13"/>
    </row>
    <row r="10" spans="1:10" x14ac:dyDescent="0.25">
      <c r="C10" s="23" t="s">
        <v>134</v>
      </c>
      <c r="D10" s="23" t="s">
        <v>13</v>
      </c>
      <c r="E10"/>
      <c r="F10"/>
      <c r="G10"/>
      <c r="H10"/>
      <c r="I10"/>
      <c r="J10"/>
    </row>
    <row r="11" spans="1:10" x14ac:dyDescent="0.25">
      <c r="C11" s="23" t="s">
        <v>9</v>
      </c>
      <c r="D11" t="s">
        <v>15</v>
      </c>
      <c r="E11" t="s">
        <v>17</v>
      </c>
      <c r="F11" t="s">
        <v>18</v>
      </c>
      <c r="G11" t="s">
        <v>16</v>
      </c>
      <c r="H11" t="s">
        <v>14</v>
      </c>
      <c r="I11" t="s">
        <v>20</v>
      </c>
      <c r="J11"/>
    </row>
    <row r="12" spans="1:10" x14ac:dyDescent="0.25">
      <c r="C12" t="s">
        <v>10</v>
      </c>
      <c r="D12" s="49">
        <v>125</v>
      </c>
      <c r="E12" s="49"/>
      <c r="F12" s="49"/>
      <c r="G12" s="49"/>
      <c r="H12" s="49">
        <v>95</v>
      </c>
      <c r="I12" s="49">
        <v>220</v>
      </c>
      <c r="J12"/>
    </row>
    <row r="13" spans="1:10" x14ac:dyDescent="0.25">
      <c r="C13" t="s">
        <v>12</v>
      </c>
      <c r="D13" s="49"/>
      <c r="E13" s="49">
        <v>20</v>
      </c>
      <c r="F13" s="49">
        <v>125</v>
      </c>
      <c r="G13" s="49">
        <v>125</v>
      </c>
      <c r="H13" s="49"/>
      <c r="I13" s="49">
        <v>270</v>
      </c>
      <c r="J13"/>
    </row>
    <row r="14" spans="1:10" x14ac:dyDescent="0.25">
      <c r="C14" t="s">
        <v>11</v>
      </c>
      <c r="D14" s="49">
        <v>560</v>
      </c>
      <c r="E14" s="49"/>
      <c r="F14" s="49"/>
      <c r="G14" s="49">
        <v>250</v>
      </c>
      <c r="H14" s="49"/>
      <c r="I14" s="49">
        <v>810</v>
      </c>
      <c r="J14"/>
    </row>
    <row r="15" spans="1:10" x14ac:dyDescent="0.25">
      <c r="C15" t="s">
        <v>20</v>
      </c>
      <c r="D15" s="49">
        <v>685</v>
      </c>
      <c r="E15" s="49">
        <v>20</v>
      </c>
      <c r="F15" s="49">
        <v>125</v>
      </c>
      <c r="G15" s="49">
        <v>375</v>
      </c>
      <c r="H15" s="49">
        <v>95</v>
      </c>
      <c r="I15" s="49">
        <v>1300</v>
      </c>
      <c r="J15"/>
    </row>
    <row r="16" spans="1:10" x14ac:dyDescent="0.25">
      <c r="C16"/>
      <c r="D16"/>
      <c r="E16"/>
    </row>
    <row r="17" spans="3:5" x14ac:dyDescent="0.25">
      <c r="C17"/>
      <c r="D17"/>
      <c r="E17"/>
    </row>
    <row r="18" spans="3:5" x14ac:dyDescent="0.25">
      <c r="C18"/>
      <c r="D18"/>
      <c r="E18"/>
    </row>
    <row r="19" spans="3:5" x14ac:dyDescent="0.25">
      <c r="C19"/>
      <c r="D19"/>
      <c r="E19"/>
    </row>
    <row r="20" spans="3:5" x14ac:dyDescent="0.25">
      <c r="C20"/>
      <c r="D20"/>
      <c r="E20"/>
    </row>
    <row r="21" spans="3:5" x14ac:dyDescent="0.25">
      <c r="C21"/>
      <c r="D21"/>
      <c r="E21"/>
    </row>
    <row r="22" spans="3:5" x14ac:dyDescent="0.25">
      <c r="C22"/>
      <c r="D22"/>
      <c r="E22"/>
    </row>
    <row r="23" spans="3:5" x14ac:dyDescent="0.25">
      <c r="C23"/>
      <c r="D23"/>
      <c r="E23"/>
    </row>
    <row r="24" spans="3:5" x14ac:dyDescent="0.25">
      <c r="C24"/>
      <c r="D24"/>
      <c r="E24"/>
    </row>
    <row r="25" spans="3:5" x14ac:dyDescent="0.25">
      <c r="C25"/>
      <c r="D25"/>
      <c r="E25"/>
    </row>
    <row r="26" spans="3:5" x14ac:dyDescent="0.25">
      <c r="C26"/>
      <c r="D26"/>
      <c r="E26"/>
    </row>
    <row r="27" spans="3:5" x14ac:dyDescent="0.25">
      <c r="C27"/>
      <c r="D27"/>
      <c r="E27"/>
    </row>
    <row r="100" spans="2:10" x14ac:dyDescent="0.25">
      <c r="B100" s="7" t="s">
        <v>8</v>
      </c>
      <c r="C100" s="7" t="s">
        <v>9</v>
      </c>
      <c r="D100" s="7" t="s">
        <v>13</v>
      </c>
      <c r="E100" s="7" t="s">
        <v>19</v>
      </c>
    </row>
    <row r="101" spans="2:10" x14ac:dyDescent="0.25">
      <c r="B101" s="55">
        <v>42736</v>
      </c>
      <c r="C101" s="8" t="s">
        <v>10</v>
      </c>
      <c r="D101" s="28" t="s">
        <v>14</v>
      </c>
      <c r="E101" s="9">
        <v>95</v>
      </c>
    </row>
    <row r="102" spans="2:10" x14ac:dyDescent="0.25">
      <c r="B102" s="56">
        <v>42750</v>
      </c>
      <c r="C102" s="10" t="s">
        <v>11</v>
      </c>
      <c r="D102" s="10" t="s">
        <v>15</v>
      </c>
      <c r="E102" s="11">
        <v>325</v>
      </c>
    </row>
    <row r="103" spans="2:10" x14ac:dyDescent="0.25">
      <c r="B103" s="55">
        <v>42752</v>
      </c>
      <c r="C103" s="28" t="s">
        <v>11</v>
      </c>
      <c r="D103" s="28" t="s">
        <v>16</v>
      </c>
      <c r="E103" s="9">
        <v>250</v>
      </c>
    </row>
    <row r="104" spans="2:10" x14ac:dyDescent="0.25">
      <c r="B104" s="56">
        <v>42756</v>
      </c>
      <c r="C104" s="29" t="s">
        <v>10</v>
      </c>
      <c r="D104" s="29" t="s">
        <v>15</v>
      </c>
      <c r="E104" s="11">
        <v>125</v>
      </c>
    </row>
    <row r="105" spans="2:10" x14ac:dyDescent="0.25">
      <c r="B105" s="55">
        <v>42768</v>
      </c>
      <c r="C105" s="8" t="s">
        <v>11</v>
      </c>
      <c r="D105" s="8" t="s">
        <v>15</v>
      </c>
      <c r="E105" s="9">
        <v>235</v>
      </c>
    </row>
    <row r="106" spans="2:10" x14ac:dyDescent="0.25">
      <c r="B106" s="56">
        <v>42786</v>
      </c>
      <c r="C106" s="10" t="s">
        <v>12</v>
      </c>
      <c r="D106" s="10" t="s">
        <v>17</v>
      </c>
      <c r="E106" s="11">
        <v>20</v>
      </c>
    </row>
    <row r="107" spans="2:10" x14ac:dyDescent="0.25">
      <c r="B107" s="55">
        <v>42791</v>
      </c>
      <c r="C107" s="8" t="s">
        <v>12</v>
      </c>
      <c r="D107" s="8" t="s">
        <v>16</v>
      </c>
      <c r="E107" s="9">
        <v>125</v>
      </c>
      <c r="J107"/>
    </row>
    <row r="108" spans="2:10" x14ac:dyDescent="0.25">
      <c r="B108" s="56">
        <v>42791</v>
      </c>
      <c r="C108" t="s">
        <v>12</v>
      </c>
      <c r="D108" t="s">
        <v>18</v>
      </c>
      <c r="E108" s="11">
        <v>125</v>
      </c>
    </row>
  </sheetData>
  <pageMargins left="0.7" right="0.7" top="0.75" bottom="0.75" header="0.3" footer="0.3"/>
  <pageSetup paperSize="9" orientation="portrait" r:id="rId2"/>
  <drawing r:id="rId3"/>
  <tableParts count="1">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J108"/>
  <sheetViews>
    <sheetView showGridLines="0" workbookViewId="0"/>
  </sheetViews>
  <sheetFormatPr baseColWidth="10" defaultColWidth="9.140625" defaultRowHeight="15" x14ac:dyDescent="0.25"/>
  <cols>
    <col min="1" max="1" width="9.140625" style="5"/>
    <col min="2" max="2" width="10.7109375" style="6" bestFit="1" customWidth="1"/>
    <col min="3" max="3" width="18.7109375" style="6" bestFit="1" customWidth="1"/>
    <col min="4" max="4" width="10.42578125" style="6" bestFit="1" customWidth="1"/>
    <col min="5" max="5" width="11" style="6" bestFit="1" customWidth="1"/>
    <col min="6" max="6" width="10.42578125" style="6" bestFit="1" customWidth="1"/>
    <col min="7" max="7" width="6.5703125" style="6" bestFit="1" customWidth="1"/>
    <col min="8" max="8" width="7.5703125" style="6" bestFit="1" customWidth="1"/>
    <col min="9" max="9" width="12.5703125" style="6" bestFit="1" customWidth="1"/>
    <col min="10" max="10" width="11.28515625" style="6" bestFit="1" customWidth="1"/>
    <col min="11" max="16384" width="9.140625" style="6"/>
  </cols>
  <sheetData>
    <row r="1" spans="1:10" x14ac:dyDescent="0.25">
      <c r="A1" s="5" t="s">
        <v>28</v>
      </c>
    </row>
    <row r="2" spans="1:10" x14ac:dyDescent="0.25">
      <c r="A2" s="34" t="s">
        <v>5</v>
      </c>
    </row>
    <row r="3" spans="1:10" x14ac:dyDescent="0.25">
      <c r="A3" s="43"/>
    </row>
    <row r="7" spans="1:10" ht="18.75" x14ac:dyDescent="0.3">
      <c r="C7" s="13"/>
    </row>
    <row r="10" spans="1:10" x14ac:dyDescent="0.25">
      <c r="C10" s="23" t="s">
        <v>134</v>
      </c>
      <c r="D10" s="23" t="s">
        <v>13</v>
      </c>
      <c r="E10"/>
      <c r="F10"/>
      <c r="G10"/>
      <c r="H10"/>
      <c r="I10"/>
      <c r="J10"/>
    </row>
    <row r="11" spans="1:10" x14ac:dyDescent="0.25">
      <c r="C11" s="23" t="s">
        <v>9</v>
      </c>
      <c r="D11" t="s">
        <v>15</v>
      </c>
      <c r="E11" t="s">
        <v>14</v>
      </c>
      <c r="F11" t="s">
        <v>17</v>
      </c>
      <c r="G11" t="s">
        <v>18</v>
      </c>
      <c r="H11" t="s">
        <v>16</v>
      </c>
      <c r="I11" t="s">
        <v>20</v>
      </c>
      <c r="J11"/>
    </row>
    <row r="12" spans="1:10" x14ac:dyDescent="0.25">
      <c r="C12" t="s">
        <v>10</v>
      </c>
      <c r="D12" s="49">
        <v>125</v>
      </c>
      <c r="E12" s="49">
        <v>95</v>
      </c>
      <c r="F12" s="49"/>
      <c r="G12" s="49"/>
      <c r="H12" s="49"/>
      <c r="I12" s="49">
        <v>220</v>
      </c>
      <c r="J12"/>
    </row>
    <row r="13" spans="1:10" x14ac:dyDescent="0.25">
      <c r="C13" t="s">
        <v>12</v>
      </c>
      <c r="D13" s="49"/>
      <c r="E13" s="49"/>
      <c r="F13" s="49">
        <v>20</v>
      </c>
      <c r="G13" s="49">
        <v>125</v>
      </c>
      <c r="H13" s="49">
        <v>125</v>
      </c>
      <c r="I13" s="49">
        <v>270</v>
      </c>
      <c r="J13"/>
    </row>
    <row r="14" spans="1:10" x14ac:dyDescent="0.25">
      <c r="C14" t="s">
        <v>11</v>
      </c>
      <c r="D14" s="49">
        <v>560</v>
      </c>
      <c r="E14" s="49"/>
      <c r="F14" s="49"/>
      <c r="G14" s="49"/>
      <c r="H14" s="49">
        <v>250</v>
      </c>
      <c r="I14" s="49">
        <v>810</v>
      </c>
      <c r="J14"/>
    </row>
    <row r="15" spans="1:10" x14ac:dyDescent="0.25">
      <c r="C15" t="s">
        <v>20</v>
      </c>
      <c r="D15" s="49">
        <v>685</v>
      </c>
      <c r="E15" s="49">
        <v>95</v>
      </c>
      <c r="F15" s="49">
        <v>20</v>
      </c>
      <c r="G15" s="49">
        <v>125</v>
      </c>
      <c r="H15" s="49">
        <v>375</v>
      </c>
      <c r="I15" s="49">
        <v>1300</v>
      </c>
      <c r="J15"/>
    </row>
    <row r="16" spans="1:10" x14ac:dyDescent="0.25">
      <c r="C16"/>
      <c r="D16"/>
      <c r="E16"/>
    </row>
    <row r="17" spans="3:5" x14ac:dyDescent="0.25">
      <c r="C17"/>
      <c r="D17"/>
      <c r="E17"/>
    </row>
    <row r="18" spans="3:5" x14ac:dyDescent="0.25">
      <c r="C18"/>
      <c r="D18"/>
      <c r="E18"/>
    </row>
    <row r="19" spans="3:5" x14ac:dyDescent="0.25">
      <c r="C19"/>
      <c r="D19"/>
      <c r="E19"/>
    </row>
    <row r="20" spans="3:5" x14ac:dyDescent="0.25">
      <c r="C20"/>
      <c r="D20"/>
      <c r="E20"/>
    </row>
    <row r="21" spans="3:5" x14ac:dyDescent="0.25">
      <c r="C21"/>
      <c r="D21"/>
      <c r="E21"/>
    </row>
    <row r="22" spans="3:5" x14ac:dyDescent="0.25">
      <c r="C22"/>
      <c r="D22"/>
      <c r="E22"/>
    </row>
    <row r="23" spans="3:5" x14ac:dyDescent="0.25">
      <c r="C23"/>
      <c r="D23"/>
      <c r="E23"/>
    </row>
    <row r="24" spans="3:5" x14ac:dyDescent="0.25">
      <c r="C24"/>
      <c r="D24"/>
      <c r="E24"/>
    </row>
    <row r="25" spans="3:5" x14ac:dyDescent="0.25">
      <c r="C25"/>
      <c r="D25"/>
      <c r="E25"/>
    </row>
    <row r="26" spans="3:5" x14ac:dyDescent="0.25">
      <c r="C26"/>
      <c r="D26"/>
      <c r="E26"/>
    </row>
    <row r="27" spans="3:5" x14ac:dyDescent="0.25">
      <c r="C27"/>
      <c r="D27"/>
      <c r="E27"/>
    </row>
    <row r="100" spans="2:5" x14ac:dyDescent="0.25">
      <c r="B100" t="s">
        <v>8</v>
      </c>
      <c r="C100" t="s">
        <v>9</v>
      </c>
      <c r="D100" t="s">
        <v>13</v>
      </c>
      <c r="E100" t="s">
        <v>19</v>
      </c>
    </row>
    <row r="101" spans="2:5" x14ac:dyDescent="0.25">
      <c r="B101" s="55">
        <v>42736</v>
      </c>
      <c r="C101" t="s">
        <v>10</v>
      </c>
      <c r="D101" t="s">
        <v>14</v>
      </c>
      <c r="E101">
        <v>95</v>
      </c>
    </row>
    <row r="102" spans="2:5" x14ac:dyDescent="0.25">
      <c r="B102" s="56">
        <v>42750</v>
      </c>
      <c r="C102" t="s">
        <v>11</v>
      </c>
      <c r="D102" t="s">
        <v>15</v>
      </c>
      <c r="E102">
        <v>325</v>
      </c>
    </row>
    <row r="103" spans="2:5" x14ac:dyDescent="0.25">
      <c r="B103" s="55">
        <v>42752</v>
      </c>
      <c r="C103" t="s">
        <v>11</v>
      </c>
      <c r="D103" t="s">
        <v>16</v>
      </c>
      <c r="E103">
        <v>250</v>
      </c>
    </row>
    <row r="104" spans="2:5" x14ac:dyDescent="0.25">
      <c r="B104" s="56">
        <v>42756</v>
      </c>
      <c r="C104" t="s">
        <v>10</v>
      </c>
      <c r="D104" t="s">
        <v>15</v>
      </c>
      <c r="E104">
        <v>125</v>
      </c>
    </row>
    <row r="105" spans="2:5" x14ac:dyDescent="0.25">
      <c r="B105" s="55">
        <v>42768</v>
      </c>
      <c r="C105" t="s">
        <v>11</v>
      </c>
      <c r="D105" t="s">
        <v>15</v>
      </c>
      <c r="E105">
        <v>235</v>
      </c>
    </row>
    <row r="106" spans="2:5" x14ac:dyDescent="0.25">
      <c r="B106" s="56">
        <v>42786</v>
      </c>
      <c r="C106" t="s">
        <v>12</v>
      </c>
      <c r="D106" t="s">
        <v>17</v>
      </c>
      <c r="E106">
        <v>20</v>
      </c>
    </row>
    <row r="107" spans="2:5" x14ac:dyDescent="0.25">
      <c r="B107" s="55">
        <v>42791</v>
      </c>
      <c r="C107" t="s">
        <v>12</v>
      </c>
      <c r="D107" t="s">
        <v>16</v>
      </c>
      <c r="E107">
        <v>125</v>
      </c>
    </row>
    <row r="108" spans="2:5" x14ac:dyDescent="0.25">
      <c r="B108" s="56">
        <v>42791</v>
      </c>
      <c r="C108" t="s">
        <v>12</v>
      </c>
      <c r="D108" t="s">
        <v>18</v>
      </c>
      <c r="E108">
        <v>125</v>
      </c>
    </row>
  </sheetData>
  <pageMargins left="0.7" right="0.7" top="0.75" bottom="0.75" header="0.3" footer="0.3"/>
  <pageSetup paperSize="9" orientation="portrait" r:id="rId2"/>
  <drawing r:id="rId3"/>
  <tableParts count="1">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9"/>
  <dimension ref="A1:C7"/>
  <sheetViews>
    <sheetView showGridLines="0" workbookViewId="0"/>
  </sheetViews>
  <sheetFormatPr baseColWidth="10" defaultColWidth="9.140625" defaultRowHeight="15" x14ac:dyDescent="0.25"/>
  <cols>
    <col min="1" max="1" width="9.140625" style="5"/>
    <col min="2" max="2" width="9.140625" style="6"/>
    <col min="3" max="3" width="14.42578125" style="6" bestFit="1" customWidth="1"/>
    <col min="4" max="9" width="7.28515625" style="6" bestFit="1" customWidth="1"/>
    <col min="10" max="10" width="10.7109375" style="6" bestFit="1" customWidth="1"/>
    <col min="11" max="16384" width="9.140625" style="6"/>
  </cols>
  <sheetData>
    <row r="1" spans="1:3" x14ac:dyDescent="0.25">
      <c r="A1" s="5" t="s">
        <v>29</v>
      </c>
    </row>
    <row r="2" spans="1:3" x14ac:dyDescent="0.25">
      <c r="A2" s="5" t="s">
        <v>30</v>
      </c>
    </row>
    <row r="3" spans="1:3" x14ac:dyDescent="0.25">
      <c r="A3" s="34" t="s">
        <v>5</v>
      </c>
    </row>
    <row r="4" spans="1:3" x14ac:dyDescent="0.25">
      <c r="A4" s="43"/>
    </row>
    <row r="7" spans="1:3" ht="18.75" x14ac:dyDescent="0.3">
      <c r="C7" s="13"/>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dimension ref="A1:I108"/>
  <sheetViews>
    <sheetView showGridLines="0" workbookViewId="0"/>
  </sheetViews>
  <sheetFormatPr baseColWidth="10" defaultColWidth="9.140625" defaultRowHeight="15" x14ac:dyDescent="0.25"/>
  <cols>
    <col min="1" max="1" width="9.140625" style="5"/>
    <col min="2" max="2" width="14.85546875" style="6" bestFit="1" customWidth="1"/>
    <col min="3" max="3" width="18.7109375" style="6" bestFit="1" customWidth="1"/>
    <col min="4" max="6" width="11.140625" style="6" customWidth="1"/>
    <col min="7" max="7" width="16.28515625" style="6" customWidth="1"/>
    <col min="8" max="9" width="11.140625" style="6" customWidth="1"/>
    <col min="10" max="16384" width="9.140625" style="6"/>
  </cols>
  <sheetData>
    <row r="1" spans="1:9" ht="15" customHeight="1" x14ac:dyDescent="0.25">
      <c r="A1" s="36" t="s">
        <v>31</v>
      </c>
    </row>
    <row r="2" spans="1:9" ht="15" customHeight="1" x14ac:dyDescent="0.25">
      <c r="A2" s="5" t="s">
        <v>150</v>
      </c>
    </row>
    <row r="3" spans="1:9" ht="15" customHeight="1" x14ac:dyDescent="0.25">
      <c r="A3" s="5" t="s">
        <v>32</v>
      </c>
    </row>
    <row r="4" spans="1:9" ht="15" customHeight="1" x14ac:dyDescent="0.25">
      <c r="A4" s="5" t="s">
        <v>33</v>
      </c>
    </row>
    <row r="5" spans="1:9" ht="15" customHeight="1" x14ac:dyDescent="0.25">
      <c r="A5" s="34" t="s">
        <v>5</v>
      </c>
    </row>
    <row r="6" spans="1:9" ht="15" customHeight="1" x14ac:dyDescent="0.25">
      <c r="A6" s="36" t="s">
        <v>148</v>
      </c>
    </row>
    <row r="7" spans="1:9" ht="15" customHeight="1" x14ac:dyDescent="0.25"/>
    <row r="8" spans="1:9" ht="15" customHeight="1" x14ac:dyDescent="0.25"/>
    <row r="9" spans="1:9" ht="15" customHeight="1" x14ac:dyDescent="0.3">
      <c r="A9" s="5">
        <v>3</v>
      </c>
      <c r="H9" s="13" t="str">
        <f>IF(AND($B$14="Acheteur",$H$17=810),"Bravo. Vous avez placé votre"," ")</f>
        <v xml:space="preserve"> </v>
      </c>
    </row>
    <row r="10" spans="1:9" ht="15" customHeight="1" x14ac:dyDescent="0.3">
      <c r="A10" s="5">
        <v>2</v>
      </c>
      <c r="H10" s="13" t="str">
        <f>IF(AND($B$14="Acheteur",$H$17=810),"premier champ de colonne."," ")</f>
        <v xml:space="preserve"> </v>
      </c>
    </row>
    <row r="11" spans="1:9" ht="15" customHeight="1" x14ac:dyDescent="0.3">
      <c r="A11" s="5" t="s">
        <v>34</v>
      </c>
      <c r="H11" s="13" t="str">
        <f>IF(AND($B$14="Acheteur",$H$17=810),"Cliquez sur Suivant pour continuer..."," ")</f>
        <v xml:space="preserve"> </v>
      </c>
    </row>
    <row r="12" spans="1:9" x14ac:dyDescent="0.25">
      <c r="A12" s="5">
        <v>4</v>
      </c>
    </row>
    <row r="13" spans="1:9" x14ac:dyDescent="0.25">
      <c r="B13" s="23" t="s">
        <v>9</v>
      </c>
      <c r="C13" t="s">
        <v>134</v>
      </c>
      <c r="D13"/>
      <c r="E13"/>
      <c r="F13"/>
      <c r="G13"/>
      <c r="H13"/>
      <c r="I13"/>
    </row>
    <row r="14" spans="1:9" x14ac:dyDescent="0.25">
      <c r="B14" t="s">
        <v>10</v>
      </c>
      <c r="C14" s="48">
        <v>220</v>
      </c>
      <c r="D14"/>
      <c r="E14"/>
      <c r="F14"/>
      <c r="G14"/>
      <c r="H14"/>
      <c r="I14"/>
    </row>
    <row r="15" spans="1:9" x14ac:dyDescent="0.25">
      <c r="B15" t="s">
        <v>12</v>
      </c>
      <c r="C15" s="48">
        <v>270</v>
      </c>
      <c r="D15"/>
      <c r="E15"/>
      <c r="F15"/>
      <c r="G15"/>
      <c r="H15"/>
      <c r="I15"/>
    </row>
    <row r="16" spans="1:9" x14ac:dyDescent="0.25">
      <c r="B16" t="s">
        <v>11</v>
      </c>
      <c r="C16" s="48">
        <v>810</v>
      </c>
      <c r="D16"/>
      <c r="E16"/>
      <c r="F16"/>
      <c r="G16"/>
      <c r="H16"/>
      <c r="I16"/>
    </row>
    <row r="17" spans="2:9" x14ac:dyDescent="0.25">
      <c r="B17" t="s">
        <v>20</v>
      </c>
      <c r="C17" s="48">
        <v>1300</v>
      </c>
      <c r="D17"/>
      <c r="E17"/>
      <c r="F17"/>
      <c r="G17"/>
      <c r="H17"/>
      <c r="I17"/>
    </row>
    <row r="18" spans="2:9" x14ac:dyDescent="0.25">
      <c r="B18"/>
      <c r="C18"/>
      <c r="D18"/>
      <c r="E18"/>
      <c r="F18"/>
      <c r="G18"/>
      <c r="H18"/>
      <c r="I18"/>
    </row>
    <row r="19" spans="2:9" x14ac:dyDescent="0.25">
      <c r="B19"/>
      <c r="C19"/>
      <c r="D19"/>
    </row>
    <row r="20" spans="2:9" x14ac:dyDescent="0.25">
      <c r="B20"/>
      <c r="C20"/>
      <c r="D20"/>
    </row>
    <row r="21" spans="2:9" x14ac:dyDescent="0.25">
      <c r="B21"/>
      <c r="C21"/>
      <c r="D21"/>
    </row>
    <row r="22" spans="2:9" x14ac:dyDescent="0.25">
      <c r="B22"/>
      <c r="C22"/>
      <c r="D22"/>
    </row>
    <row r="23" spans="2:9" x14ac:dyDescent="0.25">
      <c r="B23"/>
      <c r="C23"/>
      <c r="D23"/>
    </row>
    <row r="24" spans="2:9" x14ac:dyDescent="0.25">
      <c r="B24"/>
      <c r="C24"/>
      <c r="D24"/>
    </row>
    <row r="25" spans="2:9" x14ac:dyDescent="0.25">
      <c r="B25"/>
      <c r="C25"/>
      <c r="D25"/>
    </row>
    <row r="26" spans="2:9" x14ac:dyDescent="0.25">
      <c r="B26"/>
      <c r="C26"/>
      <c r="D26"/>
    </row>
    <row r="27" spans="2:9" x14ac:dyDescent="0.25">
      <c r="B27"/>
      <c r="C27"/>
      <c r="D27"/>
    </row>
    <row r="28" spans="2:9" x14ac:dyDescent="0.25">
      <c r="B28"/>
      <c r="C28"/>
      <c r="D28"/>
    </row>
    <row r="29" spans="2:9" x14ac:dyDescent="0.25">
      <c r="B29"/>
      <c r="C29"/>
      <c r="D29"/>
    </row>
    <row r="30" spans="2:9" x14ac:dyDescent="0.25">
      <c r="B30"/>
      <c r="C30"/>
      <c r="D30"/>
    </row>
    <row r="100" spans="2:5" x14ac:dyDescent="0.25">
      <c r="B100" t="s">
        <v>8</v>
      </c>
      <c r="C100" t="s">
        <v>9</v>
      </c>
      <c r="D100" t="s">
        <v>13</v>
      </c>
      <c r="E100" t="s">
        <v>19</v>
      </c>
    </row>
    <row r="101" spans="2:5" x14ac:dyDescent="0.25">
      <c r="B101" s="55">
        <v>42736</v>
      </c>
      <c r="C101" t="s">
        <v>10</v>
      </c>
      <c r="D101" t="s">
        <v>14</v>
      </c>
      <c r="E101">
        <v>95</v>
      </c>
    </row>
    <row r="102" spans="2:5" x14ac:dyDescent="0.25">
      <c r="B102" s="56">
        <v>42750</v>
      </c>
      <c r="C102" t="s">
        <v>11</v>
      </c>
      <c r="D102" t="s">
        <v>15</v>
      </c>
      <c r="E102">
        <v>325</v>
      </c>
    </row>
    <row r="103" spans="2:5" x14ac:dyDescent="0.25">
      <c r="B103" s="55">
        <v>42752</v>
      </c>
      <c r="C103" t="s">
        <v>11</v>
      </c>
      <c r="D103" t="s">
        <v>16</v>
      </c>
      <c r="E103">
        <v>250</v>
      </c>
    </row>
    <row r="104" spans="2:5" x14ac:dyDescent="0.25">
      <c r="B104" s="56">
        <v>42756</v>
      </c>
      <c r="C104" t="s">
        <v>10</v>
      </c>
      <c r="D104" t="s">
        <v>15</v>
      </c>
      <c r="E104">
        <v>125</v>
      </c>
    </row>
    <row r="105" spans="2:5" x14ac:dyDescent="0.25">
      <c r="B105" s="55">
        <v>42768</v>
      </c>
      <c r="C105" t="s">
        <v>11</v>
      </c>
      <c r="D105" t="s">
        <v>15</v>
      </c>
      <c r="E105">
        <v>235</v>
      </c>
    </row>
    <row r="106" spans="2:5" x14ac:dyDescent="0.25">
      <c r="B106" s="56">
        <v>42786</v>
      </c>
      <c r="C106" t="s">
        <v>12</v>
      </c>
      <c r="D106" t="s">
        <v>17</v>
      </c>
      <c r="E106">
        <v>20</v>
      </c>
    </row>
    <row r="107" spans="2:5" x14ac:dyDescent="0.25">
      <c r="B107" s="55">
        <v>42791</v>
      </c>
      <c r="C107" t="s">
        <v>12</v>
      </c>
      <c r="D107" t="s">
        <v>16</v>
      </c>
      <c r="E107">
        <v>125</v>
      </c>
    </row>
    <row r="108" spans="2:5" x14ac:dyDescent="0.25">
      <c r="B108" s="56">
        <v>42791</v>
      </c>
      <c r="C108" t="s">
        <v>12</v>
      </c>
      <c r="D108" t="s">
        <v>18</v>
      </c>
      <c r="E108">
        <v>125</v>
      </c>
    </row>
  </sheetData>
  <pageMargins left="0.7" right="0.7" top="0.75" bottom="0.75" header="0.3" footer="0.3"/>
  <pageSetup paperSize="9" orientation="portrait" r:id="rId2"/>
  <drawing r:id="rId3"/>
  <tableParts count="1">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8"/>
  <dimension ref="A1:N108"/>
  <sheetViews>
    <sheetView showGridLines="0" zoomScaleNormal="100" workbookViewId="0"/>
  </sheetViews>
  <sheetFormatPr baseColWidth="10" defaultColWidth="9.140625" defaultRowHeight="15" x14ac:dyDescent="0.25"/>
  <cols>
    <col min="1" max="1" width="9.140625" style="5"/>
    <col min="2" max="2" width="14.85546875" style="6" customWidth="1"/>
    <col min="3" max="3" width="18.7109375" style="6" bestFit="1" customWidth="1"/>
    <col min="4" max="8" width="11.140625" style="6" customWidth="1"/>
    <col min="9" max="9" width="12.5703125" style="6" bestFit="1" customWidth="1"/>
    <col min="10" max="10" width="11.140625" style="6" customWidth="1"/>
    <col min="11" max="15" width="9.140625" style="6" customWidth="1"/>
    <col min="16" max="16384" width="9.140625" style="6"/>
  </cols>
  <sheetData>
    <row r="1" spans="1:14" x14ac:dyDescent="0.25">
      <c r="A1" s="5" t="s">
        <v>35</v>
      </c>
    </row>
    <row r="2" spans="1:14" x14ac:dyDescent="0.25">
      <c r="A2" s="5" t="s">
        <v>36</v>
      </c>
    </row>
    <row r="3" spans="1:14" x14ac:dyDescent="0.25">
      <c r="A3" s="5" t="s">
        <v>37</v>
      </c>
    </row>
    <row r="4" spans="1:14" x14ac:dyDescent="0.25">
      <c r="A4" s="5" t="s">
        <v>38</v>
      </c>
    </row>
    <row r="5" spans="1:14" x14ac:dyDescent="0.25">
      <c r="A5" s="34" t="s">
        <v>5</v>
      </c>
    </row>
    <row r="6" spans="1:14" x14ac:dyDescent="0.25">
      <c r="A6" s="44"/>
      <c r="K6"/>
      <c r="L6"/>
      <c r="M6"/>
      <c r="N6"/>
    </row>
    <row r="7" spans="1:14" x14ac:dyDescent="0.25">
      <c r="K7"/>
      <c r="L7"/>
      <c r="M7"/>
      <c r="N7"/>
    </row>
    <row r="8" spans="1:14" x14ac:dyDescent="0.25">
      <c r="C8" s="14"/>
      <c r="K8"/>
      <c r="L8"/>
      <c r="M8"/>
      <c r="N8"/>
    </row>
    <row r="9" spans="1:14" x14ac:dyDescent="0.25">
      <c r="C9" s="31" t="s">
        <v>134</v>
      </c>
      <c r="D9" s="57" t="s">
        <v>13</v>
      </c>
      <c r="E9" s="47"/>
      <c r="F9" s="47"/>
      <c r="G9" s="47"/>
      <c r="H9" s="47"/>
      <c r="I9" s="47"/>
      <c r="J9"/>
      <c r="K9"/>
      <c r="L9"/>
      <c r="M9"/>
      <c r="N9"/>
    </row>
    <row r="10" spans="1:14" x14ac:dyDescent="0.25">
      <c r="C10" s="30" t="s">
        <v>9</v>
      </c>
      <c r="D10" s="57" t="s">
        <v>14</v>
      </c>
      <c r="E10" s="57" t="s">
        <v>17</v>
      </c>
      <c r="F10" s="57" t="s">
        <v>15</v>
      </c>
      <c r="G10" s="57" t="s">
        <v>18</v>
      </c>
      <c r="H10" s="57" t="s">
        <v>16</v>
      </c>
      <c r="I10" s="32" t="s">
        <v>20</v>
      </c>
      <c r="J10"/>
      <c r="K10"/>
      <c r="L10"/>
      <c r="M10"/>
      <c r="N10"/>
    </row>
    <row r="11" spans="1:14" x14ac:dyDescent="0.25">
      <c r="C11" s="30" t="s">
        <v>10</v>
      </c>
      <c r="D11" s="58">
        <v>95</v>
      </c>
      <c r="E11" s="58"/>
      <c r="F11" s="58">
        <v>125</v>
      </c>
      <c r="G11" s="58"/>
      <c r="H11" s="58"/>
      <c r="I11" s="50">
        <v>220</v>
      </c>
      <c r="J11"/>
      <c r="K11"/>
      <c r="L11"/>
      <c r="M11"/>
      <c r="N11"/>
    </row>
    <row r="12" spans="1:14" x14ac:dyDescent="0.25">
      <c r="C12" s="30" t="s">
        <v>12</v>
      </c>
      <c r="D12" s="58"/>
      <c r="E12" s="58">
        <v>20</v>
      </c>
      <c r="F12" s="58"/>
      <c r="G12" s="58">
        <v>125</v>
      </c>
      <c r="H12" s="58">
        <v>125</v>
      </c>
      <c r="I12" s="50">
        <v>270</v>
      </c>
      <c r="J12"/>
      <c r="K12"/>
      <c r="L12"/>
      <c r="M12"/>
      <c r="N12"/>
    </row>
    <row r="13" spans="1:14" x14ac:dyDescent="0.25">
      <c r="C13" s="30" t="s">
        <v>11</v>
      </c>
      <c r="D13" s="58"/>
      <c r="E13" s="58"/>
      <c r="F13" s="58">
        <v>560</v>
      </c>
      <c r="G13" s="58"/>
      <c r="H13" s="58">
        <v>250</v>
      </c>
      <c r="I13" s="50">
        <v>810</v>
      </c>
      <c r="J13"/>
    </row>
    <row r="14" spans="1:14" x14ac:dyDescent="0.25">
      <c r="C14" s="32" t="s">
        <v>20</v>
      </c>
      <c r="D14" s="50">
        <v>95</v>
      </c>
      <c r="E14" s="50">
        <v>20</v>
      </c>
      <c r="F14" s="50">
        <v>685</v>
      </c>
      <c r="G14" s="50">
        <v>125</v>
      </c>
      <c r="H14" s="50">
        <v>375</v>
      </c>
      <c r="I14" s="50">
        <v>1300</v>
      </c>
      <c r="J14"/>
      <c r="K14"/>
    </row>
    <row r="15" spans="1:14" x14ac:dyDescent="0.25">
      <c r="C15"/>
      <c r="D15"/>
      <c r="E15"/>
      <c r="K15"/>
    </row>
    <row r="16" spans="1:14" x14ac:dyDescent="0.25">
      <c r="C16"/>
      <c r="D16"/>
      <c r="E16"/>
      <c r="K16"/>
    </row>
    <row r="17" spans="3:11" x14ac:dyDescent="0.25">
      <c r="C17"/>
      <c r="D17"/>
      <c r="E17"/>
      <c r="K17"/>
    </row>
    <row r="18" spans="3:11" x14ac:dyDescent="0.25">
      <c r="C18"/>
      <c r="D18"/>
      <c r="E18"/>
    </row>
    <row r="19" spans="3:11" x14ac:dyDescent="0.25">
      <c r="C19"/>
      <c r="D19"/>
      <c r="E19"/>
    </row>
    <row r="20" spans="3:11" x14ac:dyDescent="0.25">
      <c r="C20"/>
      <c r="D20"/>
      <c r="E20"/>
    </row>
    <row r="21" spans="3:11" x14ac:dyDescent="0.25">
      <c r="C21"/>
      <c r="D21"/>
      <c r="E21"/>
    </row>
    <row r="22" spans="3:11" x14ac:dyDescent="0.25">
      <c r="C22"/>
      <c r="D22"/>
      <c r="E22"/>
    </row>
    <row r="23" spans="3:11" x14ac:dyDescent="0.25">
      <c r="C23"/>
      <c r="D23"/>
      <c r="E23"/>
    </row>
    <row r="24" spans="3:11" x14ac:dyDescent="0.25">
      <c r="C24"/>
      <c r="D24"/>
      <c r="E24"/>
    </row>
    <row r="25" spans="3:11" x14ac:dyDescent="0.25">
      <c r="C25"/>
      <c r="D25"/>
      <c r="E25"/>
    </row>
    <row r="26" spans="3:11" x14ac:dyDescent="0.25">
      <c r="C26"/>
      <c r="D26"/>
      <c r="E26"/>
    </row>
    <row r="100" spans="2:10" x14ac:dyDescent="0.25">
      <c r="B100" s="7" t="s">
        <v>8</v>
      </c>
      <c r="C100" s="7" t="s">
        <v>9</v>
      </c>
      <c r="D100" s="7" t="s">
        <v>13</v>
      </c>
      <c r="E100" s="7" t="s">
        <v>19</v>
      </c>
    </row>
    <row r="101" spans="2:10" x14ac:dyDescent="0.25">
      <c r="B101" s="59">
        <v>42736</v>
      </c>
      <c r="C101" t="s">
        <v>10</v>
      </c>
      <c r="D101" t="s">
        <v>14</v>
      </c>
      <c r="E101">
        <v>95</v>
      </c>
    </row>
    <row r="102" spans="2:10" x14ac:dyDescent="0.25">
      <c r="B102" s="60">
        <v>42750</v>
      </c>
      <c r="C102" t="s">
        <v>11</v>
      </c>
      <c r="D102" t="s">
        <v>15</v>
      </c>
      <c r="E102">
        <v>325</v>
      </c>
    </row>
    <row r="103" spans="2:10" x14ac:dyDescent="0.25">
      <c r="B103" s="59">
        <v>42752</v>
      </c>
      <c r="C103" t="s">
        <v>11</v>
      </c>
      <c r="D103" t="s">
        <v>16</v>
      </c>
      <c r="E103">
        <v>250</v>
      </c>
    </row>
    <row r="104" spans="2:10" x14ac:dyDescent="0.25">
      <c r="B104" s="60">
        <v>42756</v>
      </c>
      <c r="C104" t="s">
        <v>10</v>
      </c>
      <c r="D104" t="s">
        <v>15</v>
      </c>
      <c r="E104">
        <v>125</v>
      </c>
    </row>
    <row r="105" spans="2:10" x14ac:dyDescent="0.25">
      <c r="B105" s="59">
        <v>42768</v>
      </c>
      <c r="C105" t="s">
        <v>11</v>
      </c>
      <c r="D105" t="s">
        <v>15</v>
      </c>
      <c r="E105">
        <v>235</v>
      </c>
    </row>
    <row r="106" spans="2:10" x14ac:dyDescent="0.25">
      <c r="B106" s="60">
        <v>42786</v>
      </c>
      <c r="C106" t="s">
        <v>12</v>
      </c>
      <c r="D106" t="s">
        <v>17</v>
      </c>
      <c r="E106">
        <v>20</v>
      </c>
    </row>
    <row r="107" spans="2:10" x14ac:dyDescent="0.25">
      <c r="B107" s="59">
        <v>42791</v>
      </c>
      <c r="C107" t="s">
        <v>12</v>
      </c>
      <c r="D107" t="s">
        <v>16</v>
      </c>
      <c r="E107">
        <v>125</v>
      </c>
      <c r="J107" s="61"/>
    </row>
    <row r="108" spans="2:10" x14ac:dyDescent="0.25">
      <c r="B108" s="59">
        <v>42791</v>
      </c>
      <c r="C108" t="s">
        <v>12</v>
      </c>
      <c r="D108" t="s">
        <v>18</v>
      </c>
      <c r="E108">
        <v>125</v>
      </c>
    </row>
  </sheetData>
  <pageMargins left="0.7" right="0.7" top="0.75" bottom="0.75" header="0.3" footer="0.3"/>
  <pageSetup paperSize="9" orientation="portrait" r:id="rId2"/>
  <drawing r:id="rId3"/>
  <tableParts count="1">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2"/>
  <dimension ref="A1:Q18"/>
  <sheetViews>
    <sheetView showGridLines="0" zoomScaleNormal="100" workbookViewId="0"/>
  </sheetViews>
  <sheetFormatPr baseColWidth="10" defaultColWidth="9.140625" defaultRowHeight="15" x14ac:dyDescent="0.25"/>
  <cols>
    <col min="1" max="1" width="9.140625" style="5"/>
    <col min="2" max="3" width="9.140625" style="6"/>
    <col min="4" max="4" width="14.42578125" style="6" bestFit="1" customWidth="1"/>
    <col min="5" max="16" width="9.140625" style="6"/>
    <col min="17" max="17" width="9.7109375" style="6" bestFit="1" customWidth="1"/>
    <col min="18" max="16384" width="9.140625" style="6"/>
  </cols>
  <sheetData>
    <row r="1" spans="1:17" x14ac:dyDescent="0.25">
      <c r="A1" s="34" t="s">
        <v>39</v>
      </c>
    </row>
    <row r="2" spans="1:17" x14ac:dyDescent="0.25">
      <c r="A2" s="34" t="s">
        <v>40</v>
      </c>
    </row>
    <row r="3" spans="1:17" x14ac:dyDescent="0.25">
      <c r="A3" s="34" t="s">
        <v>5</v>
      </c>
    </row>
    <row r="4" spans="1:17" x14ac:dyDescent="0.25">
      <c r="A4" s="34"/>
      <c r="O4"/>
      <c r="P4"/>
      <c r="Q4"/>
    </row>
    <row r="5" spans="1:17" x14ac:dyDescent="0.25">
      <c r="A5" s="34"/>
      <c r="O5"/>
      <c r="P5"/>
      <c r="Q5"/>
    </row>
    <row r="6" spans="1:17" x14ac:dyDescent="0.25">
      <c r="O6"/>
      <c r="P6"/>
      <c r="Q6"/>
    </row>
    <row r="7" spans="1:17" x14ac:dyDescent="0.25">
      <c r="O7"/>
      <c r="P7"/>
      <c r="Q7"/>
    </row>
    <row r="8" spans="1:17" x14ac:dyDescent="0.25">
      <c r="O8"/>
      <c r="P8"/>
      <c r="Q8"/>
    </row>
    <row r="9" spans="1:17" x14ac:dyDescent="0.25">
      <c r="O9"/>
      <c r="P9"/>
      <c r="Q9"/>
    </row>
    <row r="10" spans="1:17" x14ac:dyDescent="0.25">
      <c r="O10"/>
      <c r="P10"/>
      <c r="Q10"/>
    </row>
    <row r="11" spans="1:17" x14ac:dyDescent="0.25">
      <c r="O11"/>
      <c r="P11"/>
      <c r="Q11"/>
    </row>
    <row r="12" spans="1:17" x14ac:dyDescent="0.25">
      <c r="O12"/>
      <c r="P12"/>
      <c r="Q12"/>
    </row>
    <row r="13" spans="1:17" x14ac:dyDescent="0.25">
      <c r="O13"/>
      <c r="P13"/>
      <c r="Q13"/>
    </row>
    <row r="14" spans="1:17" x14ac:dyDescent="0.25">
      <c r="O14"/>
      <c r="P14"/>
      <c r="Q14"/>
    </row>
    <row r="15" spans="1:17" x14ac:dyDescent="0.25">
      <c r="O15"/>
      <c r="P15"/>
      <c r="Q15"/>
    </row>
    <row r="16" spans="1:17" x14ac:dyDescent="0.25">
      <c r="O16"/>
      <c r="P16"/>
      <c r="Q16"/>
    </row>
    <row r="17" spans="15:17" x14ac:dyDescent="0.25">
      <c r="O17"/>
      <c r="P17"/>
      <c r="Q17"/>
    </row>
    <row r="18" spans="15:17" x14ac:dyDescent="0.25">
      <c r="O18"/>
      <c r="P18"/>
      <c r="Q18"/>
    </row>
  </sheetData>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dimension ref="A1:A4"/>
  <sheetViews>
    <sheetView showGridLines="0" zoomScaleNormal="100" workbookViewId="0"/>
  </sheetViews>
  <sheetFormatPr baseColWidth="10" defaultColWidth="9.140625" defaultRowHeight="15" x14ac:dyDescent="0.25"/>
  <cols>
    <col min="1" max="1" width="9.140625" style="5"/>
    <col min="2" max="16384" width="9.140625" style="6"/>
  </cols>
  <sheetData>
    <row r="1" spans="1:1" x14ac:dyDescent="0.25">
      <c r="A1" s="5" t="s">
        <v>41</v>
      </c>
    </row>
    <row r="2" spans="1:1" x14ac:dyDescent="0.25">
      <c r="A2" s="5" t="s">
        <v>42</v>
      </c>
    </row>
    <row r="3" spans="1:1" x14ac:dyDescent="0.25">
      <c r="A3" s="34" t="s">
        <v>5</v>
      </c>
    </row>
    <row r="4" spans="1:1" x14ac:dyDescent="0.25">
      <c r="A4" s="64"/>
    </row>
  </sheetData>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9"/>
  <dimension ref="A1:X121"/>
  <sheetViews>
    <sheetView showGridLines="0" zoomScaleNormal="100" workbookViewId="0"/>
  </sheetViews>
  <sheetFormatPr baseColWidth="10" defaultColWidth="9.140625" defaultRowHeight="15" x14ac:dyDescent="0.25"/>
  <cols>
    <col min="1" max="1" width="9.5703125" style="5" bestFit="1" customWidth="1"/>
    <col min="2" max="2" width="9.7109375" style="6" bestFit="1" customWidth="1"/>
    <col min="3" max="3" width="18.7109375" style="6" bestFit="1" customWidth="1"/>
    <col min="4" max="4" width="25.7109375" style="6" bestFit="1" customWidth="1"/>
    <col min="5" max="5" width="19.7109375" style="6" bestFit="1" customWidth="1"/>
    <col min="6" max="6" width="17.7109375" style="6" bestFit="1" customWidth="1"/>
    <col min="7" max="8" width="16" style="6" bestFit="1" customWidth="1"/>
    <col min="9" max="9" width="17.7109375" style="6" bestFit="1" customWidth="1"/>
    <col min="10" max="10" width="16" style="6" bestFit="1" customWidth="1"/>
    <col min="11" max="11" width="25.7109375" style="6" bestFit="1" customWidth="1"/>
    <col min="12" max="13" width="16" style="6" bestFit="1" customWidth="1"/>
    <col min="14" max="14" width="18" style="6" bestFit="1" customWidth="1"/>
    <col min="15" max="23" width="16" style="6" bestFit="1" customWidth="1"/>
    <col min="24" max="24" width="12.5703125" style="6" bestFit="1" customWidth="1"/>
    <col min="25" max="16384" width="9.140625" style="6"/>
  </cols>
  <sheetData>
    <row r="1" spans="1:24" x14ac:dyDescent="0.25">
      <c r="A1" s="34" t="s">
        <v>43</v>
      </c>
    </row>
    <row r="2" spans="1:24" x14ac:dyDescent="0.25">
      <c r="A2" s="34" t="s">
        <v>44</v>
      </c>
    </row>
    <row r="3" spans="1:24" x14ac:dyDescent="0.25">
      <c r="A3" s="34" t="s">
        <v>5</v>
      </c>
    </row>
    <row r="4" spans="1:24" x14ac:dyDescent="0.25">
      <c r="A4" s="34"/>
    </row>
    <row r="10" spans="1:24" x14ac:dyDescent="0.25">
      <c r="C10" s="23" t="s">
        <v>134</v>
      </c>
      <c r="D10" s="23" t="s">
        <v>13</v>
      </c>
      <c r="E10"/>
      <c r="F10"/>
      <c r="G10"/>
      <c r="H10"/>
      <c r="I10"/>
      <c r="J10"/>
      <c r="K10"/>
      <c r="L10"/>
      <c r="M10"/>
      <c r="N10"/>
      <c r="O10"/>
      <c r="P10"/>
      <c r="Q10"/>
      <c r="R10"/>
      <c r="S10"/>
      <c r="T10"/>
      <c r="U10"/>
      <c r="V10"/>
      <c r="W10"/>
      <c r="X10"/>
    </row>
    <row r="11" spans="1:24" x14ac:dyDescent="0.25">
      <c r="C11" s="23" t="s">
        <v>9</v>
      </c>
      <c r="D11" t="s">
        <v>58</v>
      </c>
      <c r="E11" t="s">
        <v>60</v>
      </c>
      <c r="F11" t="s">
        <v>59</v>
      </c>
      <c r="G11" t="s">
        <v>46</v>
      </c>
      <c r="H11" t="s">
        <v>53</v>
      </c>
      <c r="I11" t="s">
        <v>54</v>
      </c>
      <c r="J11" t="s">
        <v>56</v>
      </c>
      <c r="K11" t="s">
        <v>52</v>
      </c>
      <c r="L11" t="s">
        <v>57</v>
      </c>
      <c r="M11" t="s">
        <v>55</v>
      </c>
      <c r="N11" t="s">
        <v>50</v>
      </c>
      <c r="O11" t="s">
        <v>45</v>
      </c>
      <c r="P11" t="s">
        <v>17</v>
      </c>
      <c r="Q11" t="s">
        <v>15</v>
      </c>
      <c r="R11" t="s">
        <v>51</v>
      </c>
      <c r="S11" t="s">
        <v>48</v>
      </c>
      <c r="T11" t="s">
        <v>18</v>
      </c>
      <c r="U11" t="s">
        <v>47</v>
      </c>
      <c r="V11" t="s">
        <v>16</v>
      </c>
      <c r="W11" t="s">
        <v>49</v>
      </c>
      <c r="X11" t="s">
        <v>20</v>
      </c>
    </row>
    <row r="12" spans="1:24" x14ac:dyDescent="0.25">
      <c r="C12" t="s">
        <v>10</v>
      </c>
      <c r="D12" s="48"/>
      <c r="E12" s="48"/>
      <c r="F12" s="48"/>
      <c r="G12" s="48">
        <v>500</v>
      </c>
      <c r="H12" s="48"/>
      <c r="I12" s="48"/>
      <c r="J12" s="48"/>
      <c r="K12" s="48"/>
      <c r="L12" s="48"/>
      <c r="M12" s="48"/>
      <c r="N12" s="48"/>
      <c r="O12" s="48"/>
      <c r="P12" s="48"/>
      <c r="Q12" s="48"/>
      <c r="R12" s="48"/>
      <c r="S12" s="48"/>
      <c r="T12" s="48">
        <v>1000</v>
      </c>
      <c r="U12" s="48">
        <v>500</v>
      </c>
      <c r="V12" s="48"/>
      <c r="W12" s="48"/>
      <c r="X12" s="48">
        <v>2000</v>
      </c>
    </row>
    <row r="13" spans="1:24" x14ac:dyDescent="0.25">
      <c r="C13" t="s">
        <v>12</v>
      </c>
      <c r="D13" s="48"/>
      <c r="E13" s="48"/>
      <c r="F13" s="48"/>
      <c r="G13" s="48"/>
      <c r="H13" s="48"/>
      <c r="I13" s="48"/>
      <c r="J13" s="48"/>
      <c r="K13" s="48">
        <v>125</v>
      </c>
      <c r="L13" s="48"/>
      <c r="M13" s="48"/>
      <c r="N13" s="48">
        <v>250</v>
      </c>
      <c r="O13" s="48">
        <v>250</v>
      </c>
      <c r="P13" s="48">
        <v>20</v>
      </c>
      <c r="Q13" s="48"/>
      <c r="R13" s="48">
        <v>20</v>
      </c>
      <c r="S13" s="48">
        <v>20</v>
      </c>
      <c r="T13" s="48"/>
      <c r="U13" s="48"/>
      <c r="V13" s="48">
        <v>125</v>
      </c>
      <c r="W13" s="48">
        <v>125</v>
      </c>
      <c r="X13" s="48">
        <v>935</v>
      </c>
    </row>
    <row r="14" spans="1:24" x14ac:dyDescent="0.25">
      <c r="C14" t="s">
        <v>11</v>
      </c>
      <c r="D14" s="48">
        <v>74</v>
      </c>
      <c r="E14" s="48">
        <v>235</v>
      </c>
      <c r="F14" s="48">
        <v>70</v>
      </c>
      <c r="G14" s="48"/>
      <c r="H14" s="48">
        <v>74</v>
      </c>
      <c r="I14" s="48">
        <v>125</v>
      </c>
      <c r="J14" s="48">
        <v>70</v>
      </c>
      <c r="K14" s="48"/>
      <c r="L14" s="48">
        <v>235</v>
      </c>
      <c r="M14" s="48">
        <v>74</v>
      </c>
      <c r="N14" s="48"/>
      <c r="O14" s="48"/>
      <c r="P14" s="48"/>
      <c r="Q14" s="48">
        <v>470</v>
      </c>
      <c r="R14" s="48"/>
      <c r="S14" s="48"/>
      <c r="T14" s="48"/>
      <c r="U14" s="48"/>
      <c r="V14" s="48"/>
      <c r="W14" s="48"/>
      <c r="X14" s="48">
        <v>1427</v>
      </c>
    </row>
    <row r="15" spans="1:24" x14ac:dyDescent="0.25">
      <c r="C15" t="s">
        <v>20</v>
      </c>
      <c r="D15" s="48">
        <v>74</v>
      </c>
      <c r="E15" s="48">
        <v>235</v>
      </c>
      <c r="F15" s="48">
        <v>70</v>
      </c>
      <c r="G15" s="48">
        <v>500</v>
      </c>
      <c r="H15" s="48">
        <v>74</v>
      </c>
      <c r="I15" s="48">
        <v>125</v>
      </c>
      <c r="J15" s="48">
        <v>70</v>
      </c>
      <c r="K15" s="48">
        <v>125</v>
      </c>
      <c r="L15" s="48">
        <v>235</v>
      </c>
      <c r="M15" s="48">
        <v>74</v>
      </c>
      <c r="N15" s="48">
        <v>250</v>
      </c>
      <c r="O15" s="48">
        <v>250</v>
      </c>
      <c r="P15" s="48">
        <v>20</v>
      </c>
      <c r="Q15" s="48">
        <v>470</v>
      </c>
      <c r="R15" s="48">
        <v>20</v>
      </c>
      <c r="S15" s="48">
        <v>20</v>
      </c>
      <c r="T15" s="48">
        <v>1000</v>
      </c>
      <c r="U15" s="48">
        <v>500</v>
      </c>
      <c r="V15" s="48">
        <v>125</v>
      </c>
      <c r="W15" s="48">
        <v>125</v>
      </c>
      <c r="X15" s="48">
        <v>4362</v>
      </c>
    </row>
    <row r="16" spans="1:24" x14ac:dyDescent="0.25">
      <c r="C16"/>
      <c r="D16"/>
      <c r="E16"/>
      <c r="F16"/>
      <c r="G16"/>
    </row>
    <row r="17" spans="3:7" x14ac:dyDescent="0.25">
      <c r="C17"/>
      <c r="D17"/>
      <c r="E17"/>
      <c r="F17"/>
      <c r="G17"/>
    </row>
    <row r="18" spans="3:7" x14ac:dyDescent="0.25">
      <c r="C18"/>
      <c r="D18"/>
      <c r="E18"/>
      <c r="F18"/>
      <c r="G18"/>
    </row>
    <row r="19" spans="3:7" x14ac:dyDescent="0.25">
      <c r="C19"/>
      <c r="D19"/>
      <c r="E19"/>
      <c r="F19"/>
      <c r="G19"/>
    </row>
    <row r="20" spans="3:7" x14ac:dyDescent="0.25">
      <c r="C20"/>
      <c r="D20"/>
      <c r="E20"/>
      <c r="F20"/>
      <c r="G20"/>
    </row>
    <row r="21" spans="3:7" x14ac:dyDescent="0.25">
      <c r="C21"/>
      <c r="D21"/>
      <c r="E21"/>
      <c r="F21"/>
      <c r="G21"/>
    </row>
    <row r="22" spans="3:7" x14ac:dyDescent="0.25">
      <c r="C22"/>
      <c r="D22"/>
      <c r="E22"/>
      <c r="F22"/>
      <c r="G22"/>
    </row>
    <row r="23" spans="3:7" x14ac:dyDescent="0.25">
      <c r="C23"/>
      <c r="D23"/>
      <c r="E23"/>
      <c r="F23"/>
      <c r="G23"/>
    </row>
    <row r="24" spans="3:7" x14ac:dyDescent="0.25">
      <c r="C24"/>
      <c r="D24"/>
      <c r="E24"/>
      <c r="F24"/>
      <c r="G24"/>
    </row>
    <row r="25" spans="3:7" x14ac:dyDescent="0.25">
      <c r="C25"/>
      <c r="D25"/>
      <c r="E25"/>
      <c r="F25"/>
      <c r="G25"/>
    </row>
    <row r="26" spans="3:7" x14ac:dyDescent="0.25">
      <c r="C26"/>
      <c r="D26"/>
      <c r="E26"/>
      <c r="F26"/>
      <c r="G26"/>
    </row>
    <row r="27" spans="3:7" x14ac:dyDescent="0.25">
      <c r="C27"/>
      <c r="D27"/>
      <c r="E27"/>
      <c r="F27"/>
      <c r="G27"/>
    </row>
    <row r="28" spans="3:7" x14ac:dyDescent="0.25">
      <c r="C28"/>
      <c r="D28"/>
      <c r="E28"/>
      <c r="F28"/>
      <c r="G28"/>
    </row>
    <row r="29" spans="3:7" x14ac:dyDescent="0.25">
      <c r="C29"/>
      <c r="D29"/>
      <c r="E29"/>
      <c r="F29"/>
      <c r="G29"/>
    </row>
    <row r="30" spans="3:7" x14ac:dyDescent="0.25">
      <c r="C30"/>
      <c r="D30"/>
      <c r="E30"/>
      <c r="F30"/>
      <c r="G30"/>
    </row>
    <row r="31" spans="3:7" x14ac:dyDescent="0.25">
      <c r="C31"/>
      <c r="D31"/>
      <c r="E31"/>
      <c r="F31"/>
      <c r="G31"/>
    </row>
    <row r="32" spans="3:7" x14ac:dyDescent="0.25">
      <c r="C32"/>
      <c r="D32"/>
      <c r="E32"/>
      <c r="F32"/>
      <c r="G32"/>
    </row>
    <row r="33" spans="3:7" x14ac:dyDescent="0.25">
      <c r="C33"/>
      <c r="D33"/>
      <c r="E33"/>
      <c r="F33"/>
      <c r="G33"/>
    </row>
    <row r="34" spans="3:7" x14ac:dyDescent="0.25">
      <c r="C34"/>
      <c r="D34"/>
      <c r="E34"/>
      <c r="F34"/>
      <c r="G34"/>
    </row>
    <row r="35" spans="3:7" x14ac:dyDescent="0.25">
      <c r="C35"/>
      <c r="D35"/>
      <c r="E35"/>
      <c r="F35"/>
      <c r="G35"/>
    </row>
    <row r="36" spans="3:7" x14ac:dyDescent="0.25">
      <c r="C36"/>
      <c r="D36"/>
      <c r="E36"/>
      <c r="F36"/>
      <c r="G36"/>
    </row>
    <row r="37" spans="3:7" x14ac:dyDescent="0.25">
      <c r="C37"/>
      <c r="D37"/>
      <c r="E37"/>
      <c r="F37"/>
      <c r="G37"/>
    </row>
    <row r="38" spans="3:7" x14ac:dyDescent="0.25">
      <c r="C38"/>
      <c r="D38"/>
      <c r="E38"/>
      <c r="F38"/>
      <c r="G38"/>
    </row>
    <row r="39" spans="3:7" x14ac:dyDescent="0.25">
      <c r="C39"/>
      <c r="D39"/>
      <c r="E39"/>
      <c r="F39"/>
      <c r="G39"/>
    </row>
    <row r="40" spans="3:7" x14ac:dyDescent="0.25">
      <c r="C40"/>
      <c r="D40"/>
      <c r="E40"/>
      <c r="F40"/>
      <c r="G40"/>
    </row>
    <row r="41" spans="3:7" x14ac:dyDescent="0.25">
      <c r="C41"/>
      <c r="D41"/>
      <c r="E41"/>
      <c r="F41"/>
      <c r="G41"/>
    </row>
    <row r="42" spans="3:7" x14ac:dyDescent="0.25">
      <c r="C42"/>
      <c r="D42"/>
      <c r="E42"/>
      <c r="F42"/>
      <c r="G42"/>
    </row>
    <row r="43" spans="3:7" x14ac:dyDescent="0.25">
      <c r="C43"/>
      <c r="D43"/>
      <c r="E43"/>
      <c r="F43"/>
      <c r="G43"/>
    </row>
    <row r="44" spans="3:7" x14ac:dyDescent="0.25">
      <c r="C44"/>
      <c r="D44"/>
      <c r="E44"/>
      <c r="F44"/>
      <c r="G44"/>
    </row>
    <row r="45" spans="3:7" x14ac:dyDescent="0.25">
      <c r="C45"/>
      <c r="D45"/>
      <c r="E45"/>
      <c r="F45"/>
      <c r="G45"/>
    </row>
    <row r="46" spans="3:7" x14ac:dyDescent="0.25">
      <c r="C46"/>
      <c r="D46"/>
      <c r="E46"/>
      <c r="F46"/>
      <c r="G46"/>
    </row>
    <row r="47" spans="3:7" x14ac:dyDescent="0.25">
      <c r="C47"/>
      <c r="D47"/>
      <c r="E47"/>
      <c r="F47"/>
      <c r="G47"/>
    </row>
    <row r="48" spans="3:7" x14ac:dyDescent="0.25">
      <c r="C48"/>
      <c r="D48"/>
      <c r="E48"/>
      <c r="F48"/>
      <c r="G48"/>
    </row>
    <row r="49" spans="3:7" x14ac:dyDescent="0.25">
      <c r="C49"/>
      <c r="D49"/>
      <c r="E49"/>
      <c r="F49"/>
      <c r="G49"/>
    </row>
    <row r="50" spans="3:7" x14ac:dyDescent="0.25">
      <c r="C50"/>
      <c r="D50"/>
      <c r="E50"/>
      <c r="F50"/>
      <c r="G50"/>
    </row>
    <row r="51" spans="3:7" x14ac:dyDescent="0.25">
      <c r="C51"/>
      <c r="D51"/>
      <c r="E51"/>
      <c r="F51"/>
      <c r="G51"/>
    </row>
    <row r="52" spans="3:7" x14ac:dyDescent="0.25">
      <c r="C52"/>
      <c r="D52"/>
      <c r="E52"/>
      <c r="F52"/>
      <c r="G52"/>
    </row>
    <row r="53" spans="3:7" x14ac:dyDescent="0.25">
      <c r="C53"/>
      <c r="D53"/>
      <c r="E53"/>
      <c r="F53"/>
      <c r="G53"/>
    </row>
    <row r="54" spans="3:7" x14ac:dyDescent="0.25">
      <c r="C54"/>
      <c r="D54"/>
      <c r="E54"/>
      <c r="F54"/>
      <c r="G54"/>
    </row>
    <row r="55" spans="3:7" x14ac:dyDescent="0.25">
      <c r="C55"/>
      <c r="D55"/>
      <c r="E55"/>
      <c r="F55"/>
      <c r="G55"/>
    </row>
    <row r="56" spans="3:7" x14ac:dyDescent="0.25">
      <c r="C56"/>
      <c r="D56"/>
      <c r="E56"/>
      <c r="F56"/>
      <c r="G56"/>
    </row>
    <row r="57" spans="3:7" x14ac:dyDescent="0.25">
      <c r="C57"/>
      <c r="D57"/>
      <c r="E57"/>
      <c r="F57"/>
      <c r="G57"/>
    </row>
    <row r="58" spans="3:7" x14ac:dyDescent="0.25">
      <c r="C58"/>
      <c r="D58"/>
      <c r="E58"/>
      <c r="F58"/>
      <c r="G58"/>
    </row>
    <row r="59" spans="3:7" x14ac:dyDescent="0.25">
      <c r="C59"/>
      <c r="D59"/>
      <c r="E59"/>
      <c r="F59"/>
      <c r="G59"/>
    </row>
    <row r="60" spans="3:7" x14ac:dyDescent="0.25">
      <c r="C60"/>
      <c r="D60"/>
      <c r="E60"/>
      <c r="F60"/>
      <c r="G60"/>
    </row>
    <row r="61" spans="3:7" x14ac:dyDescent="0.25">
      <c r="C61"/>
      <c r="D61"/>
      <c r="E61"/>
      <c r="F61"/>
      <c r="G61"/>
    </row>
    <row r="62" spans="3:7" x14ac:dyDescent="0.25">
      <c r="C62"/>
      <c r="D62"/>
      <c r="E62"/>
      <c r="F62"/>
      <c r="G62"/>
    </row>
    <row r="63" spans="3:7" x14ac:dyDescent="0.25">
      <c r="C63"/>
      <c r="D63"/>
      <c r="E63"/>
      <c r="F63"/>
      <c r="G63"/>
    </row>
    <row r="64" spans="3:7" x14ac:dyDescent="0.25">
      <c r="C64"/>
      <c r="D64"/>
      <c r="E64"/>
      <c r="F64"/>
      <c r="G64"/>
    </row>
    <row r="65" spans="3:7" x14ac:dyDescent="0.25">
      <c r="C65"/>
      <c r="D65"/>
      <c r="E65"/>
      <c r="F65"/>
      <c r="G65"/>
    </row>
    <row r="66" spans="3:7" x14ac:dyDescent="0.25">
      <c r="C66"/>
      <c r="D66"/>
      <c r="E66"/>
      <c r="F66"/>
      <c r="G66"/>
    </row>
    <row r="67" spans="3:7" x14ac:dyDescent="0.25">
      <c r="C67"/>
      <c r="D67"/>
      <c r="E67"/>
      <c r="F67"/>
      <c r="G67"/>
    </row>
    <row r="68" spans="3:7" x14ac:dyDescent="0.25">
      <c r="C68"/>
      <c r="D68"/>
      <c r="E68"/>
      <c r="F68"/>
      <c r="G68"/>
    </row>
    <row r="69" spans="3:7" x14ac:dyDescent="0.25">
      <c r="C69"/>
      <c r="D69"/>
      <c r="E69"/>
      <c r="F69"/>
      <c r="G69"/>
    </row>
    <row r="70" spans="3:7" x14ac:dyDescent="0.25">
      <c r="C70"/>
      <c r="D70"/>
      <c r="E70"/>
      <c r="F70"/>
      <c r="G70"/>
    </row>
    <row r="71" spans="3:7" x14ac:dyDescent="0.25">
      <c r="C71"/>
      <c r="D71"/>
      <c r="E71"/>
      <c r="F71"/>
      <c r="G71"/>
    </row>
    <row r="72" spans="3:7" x14ac:dyDescent="0.25">
      <c r="C72"/>
      <c r="D72"/>
      <c r="E72"/>
      <c r="F72"/>
      <c r="G72"/>
    </row>
    <row r="73" spans="3:7" x14ac:dyDescent="0.25">
      <c r="C73"/>
      <c r="D73"/>
      <c r="E73"/>
      <c r="F73"/>
      <c r="G73"/>
    </row>
    <row r="74" spans="3:7" x14ac:dyDescent="0.25">
      <c r="C74"/>
      <c r="D74"/>
      <c r="E74"/>
      <c r="F74"/>
      <c r="G74"/>
    </row>
    <row r="75" spans="3:7" x14ac:dyDescent="0.25">
      <c r="C75"/>
      <c r="D75"/>
      <c r="E75"/>
      <c r="F75"/>
      <c r="G75"/>
    </row>
    <row r="76" spans="3:7" x14ac:dyDescent="0.25">
      <c r="C76"/>
      <c r="D76"/>
      <c r="E76"/>
      <c r="F76"/>
      <c r="G76"/>
    </row>
    <row r="100" spans="2:5" x14ac:dyDescent="0.25">
      <c r="B100" s="7" t="s">
        <v>8</v>
      </c>
      <c r="C100" s="7" t="s">
        <v>9</v>
      </c>
      <c r="D100" s="7" t="s">
        <v>13</v>
      </c>
      <c r="E100" s="7" t="s">
        <v>19</v>
      </c>
    </row>
    <row r="101" spans="2:5" x14ac:dyDescent="0.25">
      <c r="B101" s="62">
        <v>42752</v>
      </c>
      <c r="C101" s="8" t="s">
        <v>10</v>
      </c>
      <c r="D101" s="8" t="s">
        <v>18</v>
      </c>
      <c r="E101" s="9">
        <v>1000</v>
      </c>
    </row>
    <row r="102" spans="2:5" x14ac:dyDescent="0.25">
      <c r="B102" s="62">
        <v>42752</v>
      </c>
      <c r="C102" s="8" t="s">
        <v>10</v>
      </c>
      <c r="D102" s="8" t="s">
        <v>46</v>
      </c>
      <c r="E102" s="9">
        <v>500</v>
      </c>
    </row>
    <row r="103" spans="2:5" x14ac:dyDescent="0.25">
      <c r="B103" s="63">
        <v>42752</v>
      </c>
      <c r="C103" s="8" t="s">
        <v>10</v>
      </c>
      <c r="D103" s="8" t="s">
        <v>47</v>
      </c>
      <c r="E103" s="9">
        <v>500</v>
      </c>
    </row>
    <row r="104" spans="2:5" x14ac:dyDescent="0.25">
      <c r="B104" s="62">
        <v>42786</v>
      </c>
      <c r="C104" s="8" t="s">
        <v>12</v>
      </c>
      <c r="D104" s="8" t="s">
        <v>17</v>
      </c>
      <c r="E104" s="9">
        <v>20</v>
      </c>
    </row>
    <row r="105" spans="2:5" x14ac:dyDescent="0.25">
      <c r="B105" s="62">
        <v>42791</v>
      </c>
      <c r="C105" s="8" t="s">
        <v>12</v>
      </c>
      <c r="D105" s="8" t="s">
        <v>16</v>
      </c>
      <c r="E105" s="9">
        <v>125</v>
      </c>
    </row>
    <row r="106" spans="2:5" x14ac:dyDescent="0.25">
      <c r="B106" s="62">
        <v>42756</v>
      </c>
      <c r="C106" s="8" t="s">
        <v>12</v>
      </c>
      <c r="D106" s="8" t="s">
        <v>45</v>
      </c>
      <c r="E106" s="9">
        <v>250</v>
      </c>
    </row>
    <row r="107" spans="2:5" x14ac:dyDescent="0.25">
      <c r="B107" s="62">
        <v>42786</v>
      </c>
      <c r="C107" s="8" t="s">
        <v>12</v>
      </c>
      <c r="D107" s="8" t="s">
        <v>48</v>
      </c>
      <c r="E107" s="9">
        <v>20</v>
      </c>
    </row>
    <row r="108" spans="2:5" x14ac:dyDescent="0.25">
      <c r="B108" s="62">
        <v>42791</v>
      </c>
      <c r="C108" s="8" t="s">
        <v>12</v>
      </c>
      <c r="D108" s="8" t="s">
        <v>49</v>
      </c>
      <c r="E108" s="9">
        <v>125</v>
      </c>
    </row>
    <row r="109" spans="2:5" x14ac:dyDescent="0.25">
      <c r="B109" s="63">
        <v>42756</v>
      </c>
      <c r="C109" s="8" t="s">
        <v>12</v>
      </c>
      <c r="D109" s="8" t="s">
        <v>50</v>
      </c>
      <c r="E109" s="9">
        <v>250</v>
      </c>
    </row>
    <row r="110" spans="2:5" x14ac:dyDescent="0.25">
      <c r="B110" s="63">
        <v>42786</v>
      </c>
      <c r="C110" s="8" t="s">
        <v>12</v>
      </c>
      <c r="D110" s="8" t="s">
        <v>51</v>
      </c>
      <c r="E110" s="9">
        <v>20</v>
      </c>
    </row>
    <row r="111" spans="2:5" x14ac:dyDescent="0.25">
      <c r="B111" s="63">
        <v>42791</v>
      </c>
      <c r="C111" s="8" t="s">
        <v>12</v>
      </c>
      <c r="D111" s="8" t="s">
        <v>52</v>
      </c>
      <c r="E111" s="9">
        <v>125</v>
      </c>
    </row>
    <row r="112" spans="2:5" x14ac:dyDescent="0.25">
      <c r="B112" s="62">
        <v>42736</v>
      </c>
      <c r="C112" s="8" t="s">
        <v>11</v>
      </c>
      <c r="D112" s="8" t="s">
        <v>53</v>
      </c>
      <c r="E112" s="9">
        <v>74</v>
      </c>
    </row>
    <row r="113" spans="2:24" x14ac:dyDescent="0.25">
      <c r="B113" s="62">
        <v>42750</v>
      </c>
      <c r="C113" s="8" t="s">
        <v>11</v>
      </c>
      <c r="D113" s="8" t="s">
        <v>15</v>
      </c>
      <c r="E113" s="9">
        <v>235</v>
      </c>
    </row>
    <row r="114" spans="2:24" x14ac:dyDescent="0.25">
      <c r="B114" s="62">
        <v>42756</v>
      </c>
      <c r="C114" s="8" t="s">
        <v>11</v>
      </c>
      <c r="D114" s="8" t="s">
        <v>54</v>
      </c>
      <c r="E114" s="9">
        <v>125</v>
      </c>
    </row>
    <row r="115" spans="2:24" x14ac:dyDescent="0.25">
      <c r="B115" s="62">
        <v>42768</v>
      </c>
      <c r="C115" s="8" t="s">
        <v>11</v>
      </c>
      <c r="D115" s="8" t="s">
        <v>15</v>
      </c>
      <c r="E115" s="9">
        <v>235</v>
      </c>
    </row>
    <row r="116" spans="2:24" x14ac:dyDescent="0.25">
      <c r="B116" s="62">
        <v>42736</v>
      </c>
      <c r="C116" s="8" t="s">
        <v>11</v>
      </c>
      <c r="D116" s="8" t="s">
        <v>55</v>
      </c>
      <c r="E116" s="9">
        <v>74</v>
      </c>
    </row>
    <row r="117" spans="2:24" x14ac:dyDescent="0.25">
      <c r="B117" s="62">
        <v>42750</v>
      </c>
      <c r="C117" s="8" t="s">
        <v>11</v>
      </c>
      <c r="D117" s="8" t="s">
        <v>56</v>
      </c>
      <c r="E117" s="9">
        <v>70</v>
      </c>
    </row>
    <row r="118" spans="2:24" x14ac:dyDescent="0.25">
      <c r="B118" s="62">
        <v>42768</v>
      </c>
      <c r="C118" s="8" t="s">
        <v>11</v>
      </c>
      <c r="D118" s="8" t="s">
        <v>57</v>
      </c>
      <c r="E118" s="9">
        <v>235</v>
      </c>
    </row>
    <row r="119" spans="2:24" x14ac:dyDescent="0.25">
      <c r="B119" s="63">
        <v>42736</v>
      </c>
      <c r="C119" s="8" t="s">
        <v>11</v>
      </c>
      <c r="D119" s="8" t="s">
        <v>58</v>
      </c>
      <c r="E119" s="9">
        <v>74</v>
      </c>
    </row>
    <row r="120" spans="2:24" x14ac:dyDescent="0.25">
      <c r="B120" s="63">
        <v>42750</v>
      </c>
      <c r="C120" s="8" t="s">
        <v>11</v>
      </c>
      <c r="D120" s="8" t="s">
        <v>59</v>
      </c>
      <c r="E120" s="9">
        <v>70</v>
      </c>
    </row>
    <row r="121" spans="2:24" x14ac:dyDescent="0.25">
      <c r="B121" s="63">
        <v>42768</v>
      </c>
      <c r="C121" s="8" t="s">
        <v>11</v>
      </c>
      <c r="D121" s="8" t="s">
        <v>60</v>
      </c>
      <c r="E121" s="9">
        <v>235</v>
      </c>
      <c r="X121" s="51"/>
    </row>
  </sheetData>
  <pageMargins left="0.7" right="0.7" top="0.75" bottom="0.75" header="0.3" footer="0.3"/>
  <pageSetup paperSize="9" orientation="portrait" r:id="rId2"/>
  <drawing r:id="rId3"/>
  <tableParts count="1">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0"/>
  <dimension ref="A1:F119"/>
  <sheetViews>
    <sheetView showGridLines="0" zoomScaleNormal="100" workbookViewId="0"/>
  </sheetViews>
  <sheetFormatPr baseColWidth="10" defaultColWidth="9.140625" defaultRowHeight="15" x14ac:dyDescent="0.25"/>
  <cols>
    <col min="1" max="1" width="9.140625" style="5"/>
    <col min="2" max="2" width="9.140625" style="6"/>
    <col min="3" max="3" width="19.28515625" style="6" bestFit="1" customWidth="1"/>
    <col min="4" max="4" width="29.5703125" style="6" bestFit="1" customWidth="1"/>
    <col min="5" max="5" width="18.7109375" style="6" bestFit="1" customWidth="1"/>
    <col min="6" max="6" width="16" style="6" bestFit="1" customWidth="1"/>
    <col min="7" max="7" width="20.85546875" style="6" bestFit="1" customWidth="1"/>
    <col min="8" max="8" width="14.85546875" style="6" bestFit="1" customWidth="1"/>
    <col min="9" max="9" width="13.7109375" style="6" bestFit="1" customWidth="1"/>
    <col min="10" max="10" width="6.140625" style="6" bestFit="1" customWidth="1"/>
    <col min="11" max="11" width="9.28515625" style="6" bestFit="1" customWidth="1"/>
    <col min="12" max="12" width="6.42578125" style="6" bestFit="1" customWidth="1"/>
    <col min="13" max="13" width="6.28515625" style="6" bestFit="1" customWidth="1"/>
    <col min="14" max="14" width="9.140625" style="6" bestFit="1" customWidth="1"/>
    <col min="15" max="15" width="10" style="6" bestFit="1" customWidth="1"/>
    <col min="16" max="16" width="5.28515625" style="6" bestFit="1" customWidth="1"/>
    <col min="17" max="17" width="4.42578125" style="6" bestFit="1" customWidth="1"/>
    <col min="18" max="18" width="7.7109375" style="6" bestFit="1" customWidth="1"/>
    <col min="19" max="19" width="6" style="6" bestFit="1" customWidth="1"/>
    <col min="20" max="20" width="10.42578125" style="6" bestFit="1" customWidth="1"/>
    <col min="21" max="21" width="7.28515625" style="6" bestFit="1" customWidth="1"/>
    <col min="22" max="22" width="12.28515625" style="6" bestFit="1" customWidth="1"/>
    <col min="23" max="23" width="15" style="6" bestFit="1" customWidth="1"/>
    <col min="24" max="24" width="6.28515625" style="6" bestFit="1" customWidth="1"/>
    <col min="25" max="25" width="5.7109375" style="6" bestFit="1" customWidth="1"/>
    <col min="26" max="26" width="6.7109375" style="6" bestFit="1" customWidth="1"/>
    <col min="27" max="27" width="6.140625" style="6" bestFit="1" customWidth="1"/>
    <col min="28" max="28" width="10.7109375" style="6" bestFit="1" customWidth="1"/>
    <col min="29" max="16384" width="9.140625" style="6"/>
  </cols>
  <sheetData>
    <row r="1" spans="1:6" x14ac:dyDescent="0.25">
      <c r="A1" s="34" t="s">
        <v>61</v>
      </c>
    </row>
    <row r="2" spans="1:6" x14ac:dyDescent="0.25">
      <c r="A2" s="34" t="s">
        <v>62</v>
      </c>
    </row>
    <row r="3" spans="1:6" x14ac:dyDescent="0.25">
      <c r="A3" s="34" t="s">
        <v>63</v>
      </c>
    </row>
    <row r="4" spans="1:6" x14ac:dyDescent="0.25">
      <c r="A4" s="34" t="s">
        <v>64</v>
      </c>
    </row>
    <row r="5" spans="1:6" x14ac:dyDescent="0.25">
      <c r="A5" s="34" t="s">
        <v>5</v>
      </c>
    </row>
    <row r="6" spans="1:6" x14ac:dyDescent="0.25">
      <c r="A6" s="34"/>
    </row>
    <row r="8" spans="1:6" x14ac:dyDescent="0.25">
      <c r="D8" s="23" t="s">
        <v>65</v>
      </c>
      <c r="E8" t="s">
        <v>134</v>
      </c>
      <c r="F8"/>
    </row>
    <row r="9" spans="1:6" x14ac:dyDescent="0.25">
      <c r="D9" s="24" t="s">
        <v>10</v>
      </c>
      <c r="E9" s="48">
        <v>2000</v>
      </c>
      <c r="F9"/>
    </row>
    <row r="10" spans="1:6" x14ac:dyDescent="0.25">
      <c r="D10" s="25" t="s">
        <v>46</v>
      </c>
      <c r="E10" s="48">
        <v>500</v>
      </c>
      <c r="F10"/>
    </row>
    <row r="11" spans="1:6" x14ac:dyDescent="0.25">
      <c r="D11" s="25" t="s">
        <v>18</v>
      </c>
      <c r="E11" s="48">
        <v>1000</v>
      </c>
      <c r="F11"/>
    </row>
    <row r="12" spans="1:6" x14ac:dyDescent="0.25">
      <c r="D12" s="25" t="s">
        <v>47</v>
      </c>
      <c r="E12" s="48">
        <v>500</v>
      </c>
      <c r="F12"/>
    </row>
    <row r="13" spans="1:6" x14ac:dyDescent="0.25">
      <c r="D13" s="24" t="s">
        <v>12</v>
      </c>
      <c r="E13" s="48">
        <v>935</v>
      </c>
      <c r="F13"/>
    </row>
    <row r="14" spans="1:6" x14ac:dyDescent="0.25">
      <c r="D14" s="25" t="s">
        <v>52</v>
      </c>
      <c r="E14" s="48">
        <v>125</v>
      </c>
      <c r="F14"/>
    </row>
    <row r="15" spans="1:6" x14ac:dyDescent="0.25">
      <c r="D15" s="25" t="s">
        <v>50</v>
      </c>
      <c r="E15" s="48">
        <v>250</v>
      </c>
      <c r="F15"/>
    </row>
    <row r="16" spans="1:6" x14ac:dyDescent="0.25">
      <c r="D16" s="25" t="s">
        <v>45</v>
      </c>
      <c r="E16" s="48">
        <v>250</v>
      </c>
      <c r="F16"/>
    </row>
    <row r="17" spans="4:6" x14ac:dyDescent="0.25">
      <c r="D17" s="25" t="s">
        <v>17</v>
      </c>
      <c r="E17" s="48">
        <v>20</v>
      </c>
      <c r="F17"/>
    </row>
    <row r="18" spans="4:6" x14ac:dyDescent="0.25">
      <c r="D18" s="25" t="s">
        <v>51</v>
      </c>
      <c r="E18" s="48">
        <v>20</v>
      </c>
      <c r="F18"/>
    </row>
    <row r="19" spans="4:6" x14ac:dyDescent="0.25">
      <c r="D19" s="25" t="s">
        <v>48</v>
      </c>
      <c r="E19" s="48">
        <v>20</v>
      </c>
      <c r="F19"/>
    </row>
    <row r="20" spans="4:6" x14ac:dyDescent="0.25">
      <c r="D20" s="25" t="s">
        <v>16</v>
      </c>
      <c r="E20" s="48">
        <v>125</v>
      </c>
      <c r="F20"/>
    </row>
    <row r="21" spans="4:6" x14ac:dyDescent="0.25">
      <c r="D21" s="25" t="s">
        <v>49</v>
      </c>
      <c r="E21" s="48">
        <v>125</v>
      </c>
      <c r="F21"/>
    </row>
    <row r="22" spans="4:6" x14ac:dyDescent="0.25">
      <c r="D22" s="24" t="s">
        <v>11</v>
      </c>
      <c r="E22" s="48">
        <v>1427</v>
      </c>
      <c r="F22"/>
    </row>
    <row r="23" spans="4:6" x14ac:dyDescent="0.25">
      <c r="D23" s="25" t="s">
        <v>58</v>
      </c>
      <c r="E23" s="48">
        <v>74</v>
      </c>
      <c r="F23"/>
    </row>
    <row r="24" spans="4:6" x14ac:dyDescent="0.25">
      <c r="D24" s="25" t="s">
        <v>60</v>
      </c>
      <c r="E24" s="48">
        <v>235</v>
      </c>
      <c r="F24"/>
    </row>
    <row r="25" spans="4:6" x14ac:dyDescent="0.25">
      <c r="D25" s="25" t="s">
        <v>59</v>
      </c>
      <c r="E25" s="48">
        <v>70</v>
      </c>
      <c r="F25"/>
    </row>
    <row r="26" spans="4:6" x14ac:dyDescent="0.25">
      <c r="D26" s="25" t="s">
        <v>53</v>
      </c>
      <c r="E26" s="48">
        <v>74</v>
      </c>
    </row>
    <row r="27" spans="4:6" x14ac:dyDescent="0.25">
      <c r="D27" s="25" t="s">
        <v>54</v>
      </c>
      <c r="E27" s="48">
        <v>125</v>
      </c>
    </row>
    <row r="28" spans="4:6" x14ac:dyDescent="0.25">
      <c r="D28" s="25" t="s">
        <v>56</v>
      </c>
      <c r="E28" s="48">
        <v>70</v>
      </c>
    </row>
    <row r="29" spans="4:6" x14ac:dyDescent="0.25">
      <c r="D29" s="25" t="s">
        <v>57</v>
      </c>
      <c r="E29" s="48">
        <v>235</v>
      </c>
    </row>
    <row r="30" spans="4:6" x14ac:dyDescent="0.25">
      <c r="D30" s="25" t="s">
        <v>55</v>
      </c>
      <c r="E30" s="48">
        <v>74</v>
      </c>
    </row>
    <row r="31" spans="4:6" x14ac:dyDescent="0.25">
      <c r="D31" s="25" t="s">
        <v>15</v>
      </c>
      <c r="E31" s="48">
        <v>470</v>
      </c>
    </row>
    <row r="32" spans="4:6" x14ac:dyDescent="0.25">
      <c r="D32" s="24" t="s">
        <v>20</v>
      </c>
      <c r="E32" s="48">
        <v>4362</v>
      </c>
    </row>
    <row r="98" spans="2:5" x14ac:dyDescent="0.25">
      <c r="B98" s="7" t="s">
        <v>8</v>
      </c>
      <c r="C98" s="7" t="s">
        <v>9</v>
      </c>
      <c r="D98" s="7" t="s">
        <v>13</v>
      </c>
      <c r="E98" s="7" t="s">
        <v>19</v>
      </c>
    </row>
    <row r="99" spans="2:5" x14ac:dyDescent="0.25">
      <c r="B99" s="62">
        <v>42752</v>
      </c>
      <c r="C99" s="8" t="s">
        <v>10</v>
      </c>
      <c r="D99" s="8" t="s">
        <v>18</v>
      </c>
      <c r="E99" s="9">
        <v>1000</v>
      </c>
    </row>
    <row r="100" spans="2:5" x14ac:dyDescent="0.25">
      <c r="B100" s="62">
        <v>42752</v>
      </c>
      <c r="C100" s="8" t="s">
        <v>10</v>
      </c>
      <c r="D100" s="8" t="s">
        <v>46</v>
      </c>
      <c r="E100" s="9">
        <v>500</v>
      </c>
    </row>
    <row r="101" spans="2:5" x14ac:dyDescent="0.25">
      <c r="B101" s="63">
        <v>42752</v>
      </c>
      <c r="C101" s="8" t="s">
        <v>10</v>
      </c>
      <c r="D101" s="8" t="s">
        <v>47</v>
      </c>
      <c r="E101" s="9">
        <v>500</v>
      </c>
    </row>
    <row r="102" spans="2:5" x14ac:dyDescent="0.25">
      <c r="B102" s="62">
        <v>42786</v>
      </c>
      <c r="C102" s="8" t="s">
        <v>12</v>
      </c>
      <c r="D102" s="8" t="s">
        <v>17</v>
      </c>
      <c r="E102" s="9">
        <v>20</v>
      </c>
    </row>
    <row r="103" spans="2:5" x14ac:dyDescent="0.25">
      <c r="B103" s="62">
        <v>42791</v>
      </c>
      <c r="C103" s="8" t="s">
        <v>12</v>
      </c>
      <c r="D103" s="8" t="s">
        <v>16</v>
      </c>
      <c r="E103" s="9">
        <v>125</v>
      </c>
    </row>
    <row r="104" spans="2:5" x14ac:dyDescent="0.25">
      <c r="B104" s="62">
        <v>42756</v>
      </c>
      <c r="C104" s="8" t="s">
        <v>12</v>
      </c>
      <c r="D104" s="8" t="s">
        <v>45</v>
      </c>
      <c r="E104" s="9">
        <v>250</v>
      </c>
    </row>
    <row r="105" spans="2:5" x14ac:dyDescent="0.25">
      <c r="B105" s="62">
        <v>42786</v>
      </c>
      <c r="C105" s="8" t="s">
        <v>12</v>
      </c>
      <c r="D105" s="8" t="s">
        <v>48</v>
      </c>
      <c r="E105" s="9">
        <v>20</v>
      </c>
    </row>
    <row r="106" spans="2:5" x14ac:dyDescent="0.25">
      <c r="B106" s="62">
        <v>42791</v>
      </c>
      <c r="C106" s="8" t="s">
        <v>12</v>
      </c>
      <c r="D106" s="8" t="s">
        <v>49</v>
      </c>
      <c r="E106" s="9">
        <v>125</v>
      </c>
    </row>
    <row r="107" spans="2:5" x14ac:dyDescent="0.25">
      <c r="B107" s="63">
        <v>42756</v>
      </c>
      <c r="C107" s="8" t="s">
        <v>12</v>
      </c>
      <c r="D107" s="8" t="s">
        <v>50</v>
      </c>
      <c r="E107" s="9">
        <v>250</v>
      </c>
    </row>
    <row r="108" spans="2:5" x14ac:dyDescent="0.25">
      <c r="B108" s="63">
        <v>42786</v>
      </c>
      <c r="C108" s="8" t="s">
        <v>12</v>
      </c>
      <c r="D108" s="8" t="s">
        <v>51</v>
      </c>
      <c r="E108" s="9">
        <v>20</v>
      </c>
    </row>
    <row r="109" spans="2:5" x14ac:dyDescent="0.25">
      <c r="B109" s="63">
        <v>42791</v>
      </c>
      <c r="C109" s="8" t="s">
        <v>12</v>
      </c>
      <c r="D109" s="8" t="s">
        <v>52</v>
      </c>
      <c r="E109" s="9">
        <v>125</v>
      </c>
    </row>
    <row r="110" spans="2:5" x14ac:dyDescent="0.25">
      <c r="B110" s="62">
        <v>42736</v>
      </c>
      <c r="C110" s="8" t="s">
        <v>11</v>
      </c>
      <c r="D110" s="8" t="s">
        <v>53</v>
      </c>
      <c r="E110" s="9">
        <v>74</v>
      </c>
    </row>
    <row r="111" spans="2:5" x14ac:dyDescent="0.25">
      <c r="B111" s="62">
        <v>42750</v>
      </c>
      <c r="C111" s="8" t="s">
        <v>11</v>
      </c>
      <c r="D111" s="8" t="s">
        <v>15</v>
      </c>
      <c r="E111" s="9">
        <v>235</v>
      </c>
    </row>
    <row r="112" spans="2:5" x14ac:dyDescent="0.25">
      <c r="B112" s="62">
        <v>42756</v>
      </c>
      <c r="C112" s="8" t="s">
        <v>11</v>
      </c>
      <c r="D112" s="8" t="s">
        <v>54</v>
      </c>
      <c r="E112" s="9">
        <v>125</v>
      </c>
    </row>
    <row r="113" spans="2:5" x14ac:dyDescent="0.25">
      <c r="B113" s="62">
        <v>42768</v>
      </c>
      <c r="C113" s="8" t="s">
        <v>11</v>
      </c>
      <c r="D113" s="8" t="s">
        <v>15</v>
      </c>
      <c r="E113" s="9">
        <v>235</v>
      </c>
    </row>
    <row r="114" spans="2:5" x14ac:dyDescent="0.25">
      <c r="B114" s="62">
        <v>42736</v>
      </c>
      <c r="C114" s="8" t="s">
        <v>11</v>
      </c>
      <c r="D114" s="8" t="s">
        <v>55</v>
      </c>
      <c r="E114" s="9">
        <v>74</v>
      </c>
    </row>
    <row r="115" spans="2:5" x14ac:dyDescent="0.25">
      <c r="B115" s="62">
        <v>42750</v>
      </c>
      <c r="C115" s="8" t="s">
        <v>11</v>
      </c>
      <c r="D115" s="8" t="s">
        <v>56</v>
      </c>
      <c r="E115" s="9">
        <v>70</v>
      </c>
    </row>
    <row r="116" spans="2:5" x14ac:dyDescent="0.25">
      <c r="B116" s="62">
        <v>42768</v>
      </c>
      <c r="C116" s="8" t="s">
        <v>11</v>
      </c>
      <c r="D116" s="8" t="s">
        <v>57</v>
      </c>
      <c r="E116" s="9">
        <v>235</v>
      </c>
    </row>
    <row r="117" spans="2:5" x14ac:dyDescent="0.25">
      <c r="B117" s="63">
        <v>42736</v>
      </c>
      <c r="C117" s="8" t="s">
        <v>11</v>
      </c>
      <c r="D117" s="8" t="s">
        <v>58</v>
      </c>
      <c r="E117" s="9">
        <v>74</v>
      </c>
    </row>
    <row r="118" spans="2:5" x14ac:dyDescent="0.25">
      <c r="B118" s="63">
        <v>42750</v>
      </c>
      <c r="C118" s="8" t="s">
        <v>11</v>
      </c>
      <c r="D118" s="8" t="s">
        <v>59</v>
      </c>
      <c r="E118" s="9">
        <v>70</v>
      </c>
    </row>
    <row r="119" spans="2:5" x14ac:dyDescent="0.25">
      <c r="B119" s="63">
        <v>42768</v>
      </c>
      <c r="C119" s="8" t="s">
        <v>11</v>
      </c>
      <c r="D119" s="8" t="s">
        <v>60</v>
      </c>
      <c r="E119" s="9">
        <v>235</v>
      </c>
    </row>
  </sheetData>
  <pageMargins left="0.7" right="0.7" top="0.75" bottom="0.75" header="0.3" footer="0.3"/>
  <pageSetup paperSize="9" orientation="portrait" r:id="rId2"/>
  <drawing r:id="rId3"/>
  <tableParts count="1">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7"/>
  <dimension ref="A1:A4"/>
  <sheetViews>
    <sheetView showGridLines="0" workbookViewId="0"/>
  </sheetViews>
  <sheetFormatPr baseColWidth="10" defaultColWidth="9.140625" defaultRowHeight="15" x14ac:dyDescent="0.25"/>
  <cols>
    <col min="1" max="1" width="9.140625" style="5"/>
    <col min="2" max="16384" width="9.140625" style="6"/>
  </cols>
  <sheetData>
    <row r="1" spans="1:1" x14ac:dyDescent="0.25">
      <c r="A1" s="34" t="s">
        <v>66</v>
      </c>
    </row>
    <row r="2" spans="1:1" x14ac:dyDescent="0.25">
      <c r="A2" s="34" t="s">
        <v>67</v>
      </c>
    </row>
    <row r="3" spans="1:1" x14ac:dyDescent="0.25">
      <c r="A3" s="34" t="s">
        <v>5</v>
      </c>
    </row>
    <row r="4" spans="1:1" x14ac:dyDescent="0.25">
      <c r="A4" s="34"/>
    </row>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
  <dimension ref="A1:K122"/>
  <sheetViews>
    <sheetView showGridLines="0" workbookViewId="0"/>
  </sheetViews>
  <sheetFormatPr baseColWidth="10" defaultColWidth="9.140625" defaultRowHeight="15" x14ac:dyDescent="0.25"/>
  <cols>
    <col min="1" max="1" width="9.140625" style="37"/>
    <col min="2" max="2" width="21" style="38" bestFit="1" customWidth="1"/>
    <col min="3" max="3" width="18.7109375" style="38" bestFit="1" customWidth="1"/>
    <col min="4" max="23" width="9.140625" style="38" customWidth="1"/>
    <col min="24" max="16384" width="9.140625" style="38"/>
  </cols>
  <sheetData>
    <row r="1" spans="1:11" ht="15" customHeight="1" x14ac:dyDescent="0.25">
      <c r="A1" s="46" t="s">
        <v>68</v>
      </c>
    </row>
    <row r="2" spans="1:11" ht="15" customHeight="1" x14ac:dyDescent="0.25">
      <c r="A2" s="37" t="s">
        <v>150</v>
      </c>
    </row>
    <row r="3" spans="1:11" ht="15" customHeight="1" x14ac:dyDescent="0.25">
      <c r="A3" s="37" t="s">
        <v>69</v>
      </c>
    </row>
    <row r="4" spans="1:11" ht="15" customHeight="1" x14ac:dyDescent="0.25">
      <c r="A4" s="37" t="s">
        <v>70</v>
      </c>
    </row>
    <row r="5" spans="1:11" ht="15" customHeight="1" x14ac:dyDescent="0.3">
      <c r="A5" s="34" t="s">
        <v>5</v>
      </c>
      <c r="I5" s="39" t="str">
        <f>IF(AND($B$15="Billets d’avion",$C$36=470),"Parfait. Vous avez ajouté un deuxième"," ")</f>
        <v xml:space="preserve"> </v>
      </c>
    </row>
    <row r="6" spans="1:11" ht="15" customHeight="1" x14ac:dyDescent="0.3">
      <c r="A6" s="34"/>
      <c r="I6" s="39" t="str">
        <f>IF(AND($B$15="Billets d’avion",$C$36=470),"champ de ligne au tableau croisé"," ")</f>
        <v xml:space="preserve"> </v>
      </c>
    </row>
    <row r="7" spans="1:11" ht="15" customHeight="1" x14ac:dyDescent="0.3">
      <c r="I7" s="39" t="str">
        <f>IF(AND($B$15="Billets d’avion",$C$36=470),"dynamique. Faites défiler vers "," ")</f>
        <v xml:space="preserve"> </v>
      </c>
    </row>
    <row r="8" spans="1:11" ht="15" customHeight="1" x14ac:dyDescent="0.3">
      <c r="I8" s="39" t="str">
        <f>IF(AND($B$15="Billets d’avion",$C$36=470),"le bas, puis cliquez sur Suivant…"," ")</f>
        <v xml:space="preserve"> </v>
      </c>
    </row>
    <row r="9" spans="1:11" ht="15" customHeight="1" x14ac:dyDescent="0.3">
      <c r="K9" s="39"/>
    </row>
    <row r="10" spans="1:11" ht="15" customHeight="1" x14ac:dyDescent="0.25"/>
    <row r="11" spans="1:11" ht="15" customHeight="1" x14ac:dyDescent="0.25"/>
    <row r="12" spans="1:11" ht="15" customHeight="1" x14ac:dyDescent="0.25"/>
    <row r="13" spans="1:11" ht="15" customHeight="1" x14ac:dyDescent="0.25">
      <c r="B13" s="23" t="s">
        <v>65</v>
      </c>
      <c r="C13" t="s">
        <v>134</v>
      </c>
      <c r="D13"/>
    </row>
    <row r="14" spans="1:11" x14ac:dyDescent="0.25">
      <c r="B14" s="24" t="s">
        <v>10</v>
      </c>
      <c r="C14" s="48">
        <v>2000</v>
      </c>
      <c r="D14"/>
    </row>
    <row r="15" spans="1:11" x14ac:dyDescent="0.25">
      <c r="B15" s="24" t="s">
        <v>12</v>
      </c>
      <c r="C15" s="48">
        <v>935</v>
      </c>
      <c r="D15"/>
    </row>
    <row r="16" spans="1:11" x14ac:dyDescent="0.25">
      <c r="B16" s="24" t="s">
        <v>11</v>
      </c>
      <c r="C16" s="48">
        <v>1427</v>
      </c>
      <c r="D16"/>
    </row>
    <row r="17" spans="2:4" x14ac:dyDescent="0.25">
      <c r="B17" s="24" t="s">
        <v>20</v>
      </c>
      <c r="C17" s="48">
        <v>4362</v>
      </c>
      <c r="D17"/>
    </row>
    <row r="18" spans="2:4" x14ac:dyDescent="0.25">
      <c r="B18"/>
      <c r="C18"/>
      <c r="D18"/>
    </row>
    <row r="19" spans="2:4" x14ac:dyDescent="0.25">
      <c r="B19"/>
      <c r="C19"/>
      <c r="D19"/>
    </row>
    <row r="20" spans="2:4" x14ac:dyDescent="0.25">
      <c r="B20"/>
      <c r="C20"/>
      <c r="D20"/>
    </row>
    <row r="21" spans="2:4" x14ac:dyDescent="0.25">
      <c r="B21"/>
      <c r="C21"/>
      <c r="D21"/>
    </row>
    <row r="22" spans="2:4" x14ac:dyDescent="0.25">
      <c r="B22"/>
      <c r="C22"/>
      <c r="D22"/>
    </row>
    <row r="23" spans="2:4" x14ac:dyDescent="0.25">
      <c r="B23"/>
      <c r="C23"/>
      <c r="D23"/>
    </row>
    <row r="24" spans="2:4" x14ac:dyDescent="0.25">
      <c r="B24"/>
      <c r="C24"/>
      <c r="D24"/>
    </row>
    <row r="25" spans="2:4" x14ac:dyDescent="0.25">
      <c r="B25"/>
      <c r="C25"/>
      <c r="D25"/>
    </row>
    <row r="26" spans="2:4" x14ac:dyDescent="0.25">
      <c r="B26"/>
      <c r="C26"/>
      <c r="D26"/>
    </row>
    <row r="27" spans="2:4" x14ac:dyDescent="0.25">
      <c r="B27"/>
      <c r="C27"/>
      <c r="D27"/>
    </row>
    <row r="28" spans="2:4" x14ac:dyDescent="0.25">
      <c r="B28"/>
      <c r="C28"/>
      <c r="D28"/>
    </row>
    <row r="29" spans="2:4" x14ac:dyDescent="0.25">
      <c r="B29"/>
      <c r="C29"/>
      <c r="D29"/>
    </row>
    <row r="30" spans="2:4" x14ac:dyDescent="0.25">
      <c r="B30"/>
      <c r="C30"/>
      <c r="D30"/>
    </row>
    <row r="31" spans="2:4" x14ac:dyDescent="0.25">
      <c r="B31"/>
      <c r="C31"/>
    </row>
    <row r="32" spans="2:4" x14ac:dyDescent="0.25">
      <c r="B32"/>
      <c r="C32"/>
    </row>
    <row r="33" spans="2:3" x14ac:dyDescent="0.25">
      <c r="B33"/>
      <c r="C33"/>
    </row>
    <row r="34" spans="2:3" x14ac:dyDescent="0.25">
      <c r="B34"/>
      <c r="C34"/>
    </row>
    <row r="35" spans="2:3" x14ac:dyDescent="0.25">
      <c r="B35"/>
      <c r="C35"/>
    </row>
    <row r="36" spans="2:3" x14ac:dyDescent="0.25">
      <c r="B36"/>
      <c r="C36"/>
    </row>
    <row r="37" spans="2:3" x14ac:dyDescent="0.25">
      <c r="B37"/>
      <c r="C37"/>
    </row>
    <row r="101" spans="2:5" x14ac:dyDescent="0.25">
      <c r="B101" s="40" t="s">
        <v>8</v>
      </c>
      <c r="C101" s="40" t="s">
        <v>9</v>
      </c>
      <c r="D101" s="40" t="s">
        <v>13</v>
      </c>
      <c r="E101" s="40" t="s">
        <v>19</v>
      </c>
    </row>
    <row r="102" spans="2:5" x14ac:dyDescent="0.25">
      <c r="B102" s="62">
        <v>42752</v>
      </c>
      <c r="C102" s="41" t="s">
        <v>10</v>
      </c>
      <c r="D102" s="41" t="s">
        <v>18</v>
      </c>
      <c r="E102" s="42">
        <v>1000</v>
      </c>
    </row>
    <row r="103" spans="2:5" x14ac:dyDescent="0.25">
      <c r="B103" s="62">
        <v>42752</v>
      </c>
      <c r="C103" s="41" t="s">
        <v>10</v>
      </c>
      <c r="D103" s="41" t="s">
        <v>46</v>
      </c>
      <c r="E103" s="42">
        <v>500</v>
      </c>
    </row>
    <row r="104" spans="2:5" x14ac:dyDescent="0.25">
      <c r="B104" s="63">
        <v>42752</v>
      </c>
      <c r="C104" s="41" t="s">
        <v>10</v>
      </c>
      <c r="D104" s="41" t="s">
        <v>47</v>
      </c>
      <c r="E104" s="42">
        <v>500</v>
      </c>
    </row>
    <row r="105" spans="2:5" x14ac:dyDescent="0.25">
      <c r="B105" s="62">
        <v>42786</v>
      </c>
      <c r="C105" s="41" t="s">
        <v>12</v>
      </c>
      <c r="D105" s="41" t="s">
        <v>17</v>
      </c>
      <c r="E105" s="42">
        <v>20</v>
      </c>
    </row>
    <row r="106" spans="2:5" x14ac:dyDescent="0.25">
      <c r="B106" s="62">
        <v>42791</v>
      </c>
      <c r="C106" s="41" t="s">
        <v>12</v>
      </c>
      <c r="D106" s="41" t="s">
        <v>16</v>
      </c>
      <c r="E106" s="42">
        <v>125</v>
      </c>
    </row>
    <row r="107" spans="2:5" x14ac:dyDescent="0.25">
      <c r="B107" s="62">
        <v>42756</v>
      </c>
      <c r="C107" s="41" t="s">
        <v>12</v>
      </c>
      <c r="D107" s="41" t="s">
        <v>45</v>
      </c>
      <c r="E107" s="42">
        <v>250</v>
      </c>
    </row>
    <row r="108" spans="2:5" x14ac:dyDescent="0.25">
      <c r="B108" s="62">
        <v>42786</v>
      </c>
      <c r="C108" s="41" t="s">
        <v>12</v>
      </c>
      <c r="D108" s="41" t="s">
        <v>48</v>
      </c>
      <c r="E108" s="42">
        <v>20</v>
      </c>
    </row>
    <row r="109" spans="2:5" x14ac:dyDescent="0.25">
      <c r="B109" s="62">
        <v>42791</v>
      </c>
      <c r="C109" s="41" t="s">
        <v>12</v>
      </c>
      <c r="D109" s="41" t="s">
        <v>49</v>
      </c>
      <c r="E109" s="42">
        <v>125</v>
      </c>
    </row>
    <row r="110" spans="2:5" x14ac:dyDescent="0.25">
      <c r="B110" s="63">
        <v>42756</v>
      </c>
      <c r="C110" s="41" t="s">
        <v>12</v>
      </c>
      <c r="D110" s="41" t="s">
        <v>50</v>
      </c>
      <c r="E110" s="42">
        <v>250</v>
      </c>
    </row>
    <row r="111" spans="2:5" x14ac:dyDescent="0.25">
      <c r="B111" s="63">
        <v>42786</v>
      </c>
      <c r="C111" s="41" t="s">
        <v>12</v>
      </c>
      <c r="D111" s="41" t="s">
        <v>51</v>
      </c>
      <c r="E111" s="42">
        <v>20</v>
      </c>
    </row>
    <row r="112" spans="2:5" x14ac:dyDescent="0.25">
      <c r="B112" s="63">
        <v>42791</v>
      </c>
      <c r="C112" s="41" t="s">
        <v>12</v>
      </c>
      <c r="D112" s="41" t="s">
        <v>52</v>
      </c>
      <c r="E112" s="42">
        <v>125</v>
      </c>
    </row>
    <row r="113" spans="2:11" x14ac:dyDescent="0.25">
      <c r="B113" s="62">
        <v>42736</v>
      </c>
      <c r="C113" s="41" t="s">
        <v>11</v>
      </c>
      <c r="D113" s="41" t="s">
        <v>53</v>
      </c>
      <c r="E113" s="42">
        <v>74</v>
      </c>
    </row>
    <row r="114" spans="2:11" x14ac:dyDescent="0.25">
      <c r="B114" s="62">
        <v>42750</v>
      </c>
      <c r="C114" s="41" t="s">
        <v>11</v>
      </c>
      <c r="D114" s="41" t="s">
        <v>15</v>
      </c>
      <c r="E114" s="42">
        <v>235</v>
      </c>
    </row>
    <row r="115" spans="2:11" x14ac:dyDescent="0.25">
      <c r="B115" s="62">
        <v>42756</v>
      </c>
      <c r="C115" s="41" t="s">
        <v>11</v>
      </c>
      <c r="D115" s="41" t="s">
        <v>54</v>
      </c>
      <c r="E115" s="42">
        <v>125</v>
      </c>
    </row>
    <row r="116" spans="2:11" x14ac:dyDescent="0.25">
      <c r="B116" s="62">
        <v>42768</v>
      </c>
      <c r="C116" s="41" t="s">
        <v>11</v>
      </c>
      <c r="D116" s="41" t="s">
        <v>15</v>
      </c>
      <c r="E116" s="42">
        <v>235</v>
      </c>
    </row>
    <row r="117" spans="2:11" x14ac:dyDescent="0.25">
      <c r="B117" s="62">
        <v>42736</v>
      </c>
      <c r="C117" s="41" t="s">
        <v>11</v>
      </c>
      <c r="D117" s="41" t="s">
        <v>55</v>
      </c>
      <c r="E117" s="42">
        <v>74</v>
      </c>
    </row>
    <row r="118" spans="2:11" x14ac:dyDescent="0.25">
      <c r="B118" s="62">
        <v>42750</v>
      </c>
      <c r="C118" s="41" t="s">
        <v>11</v>
      </c>
      <c r="D118" s="41" t="s">
        <v>56</v>
      </c>
      <c r="E118" s="42">
        <v>70</v>
      </c>
    </row>
    <row r="119" spans="2:11" x14ac:dyDescent="0.25">
      <c r="B119" s="62">
        <v>42768</v>
      </c>
      <c r="C119" s="41" t="s">
        <v>11</v>
      </c>
      <c r="D119" s="41" t="s">
        <v>57</v>
      </c>
      <c r="E119" s="42">
        <v>235</v>
      </c>
    </row>
    <row r="120" spans="2:11" x14ac:dyDescent="0.25">
      <c r="B120" s="63">
        <v>42736</v>
      </c>
      <c r="C120" s="41" t="s">
        <v>11</v>
      </c>
      <c r="D120" s="41" t="s">
        <v>58</v>
      </c>
      <c r="E120" s="42">
        <v>74</v>
      </c>
    </row>
    <row r="121" spans="2:11" x14ac:dyDescent="0.25">
      <c r="B121" s="63">
        <v>42750</v>
      </c>
      <c r="C121" s="41" t="s">
        <v>11</v>
      </c>
      <c r="D121" s="41" t="s">
        <v>59</v>
      </c>
      <c r="E121" s="42">
        <v>70</v>
      </c>
    </row>
    <row r="122" spans="2:11" x14ac:dyDescent="0.25">
      <c r="B122" s="63">
        <v>42768</v>
      </c>
      <c r="C122" s="41" t="s">
        <v>11</v>
      </c>
      <c r="D122" s="41" t="s">
        <v>60</v>
      </c>
      <c r="E122" s="42">
        <v>235</v>
      </c>
      <c r="K122" s="65"/>
    </row>
  </sheetData>
  <pageMargins left="0.7" right="0.7" top="0.75" bottom="0.75" header="0.3" footer="0.3"/>
  <pageSetup paperSize="9" orientation="portrait" r:id="rId2"/>
  <drawing r:id="rId3"/>
  <tableParts count="1">
    <tablePart r:id="rId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0"/>
  <dimension ref="A1:I121"/>
  <sheetViews>
    <sheetView showGridLines="0" workbookViewId="0"/>
  </sheetViews>
  <sheetFormatPr baseColWidth="10" defaultColWidth="9.140625" defaultRowHeight="15" x14ac:dyDescent="0.25"/>
  <cols>
    <col min="1" max="1" width="9.140625" style="5"/>
    <col min="2" max="5" width="9.140625" style="6"/>
    <col min="6" max="6" width="29.5703125" style="6" bestFit="1" customWidth="1"/>
    <col min="7" max="7" width="18.7109375" style="6" bestFit="1" customWidth="1"/>
    <col min="8" max="16384" width="9.140625" style="6"/>
  </cols>
  <sheetData>
    <row r="1" spans="1:9" x14ac:dyDescent="0.25">
      <c r="A1" s="34" t="s">
        <v>71</v>
      </c>
    </row>
    <row r="2" spans="1:9" x14ac:dyDescent="0.25">
      <c r="A2" s="34" t="s">
        <v>142</v>
      </c>
    </row>
    <row r="3" spans="1:9" x14ac:dyDescent="0.25">
      <c r="A3" s="34" t="s">
        <v>5</v>
      </c>
    </row>
    <row r="4" spans="1:9" x14ac:dyDescent="0.25">
      <c r="A4" s="34"/>
    </row>
    <row r="6" spans="1:9" ht="18.75" x14ac:dyDescent="0.3">
      <c r="F6" s="13" t="str">
        <f>IF(AND($F$9="Marie",$G$9=935),"Très bien."," ")</f>
        <v xml:space="preserve"> </v>
      </c>
    </row>
    <row r="7" spans="1:9" x14ac:dyDescent="0.25">
      <c r="F7" s="23" t="s">
        <v>65</v>
      </c>
      <c r="G7" t="s">
        <v>134</v>
      </c>
      <c r="H7"/>
    </row>
    <row r="8" spans="1:9" ht="18.75" x14ac:dyDescent="0.3">
      <c r="F8" s="24" t="s">
        <v>10</v>
      </c>
      <c r="G8" s="52">
        <v>2000</v>
      </c>
      <c r="H8"/>
      <c r="I8" s="13"/>
    </row>
    <row r="9" spans="1:9" ht="18.75" x14ac:dyDescent="0.3">
      <c r="F9" s="25" t="s">
        <v>46</v>
      </c>
      <c r="G9" s="52">
        <v>500</v>
      </c>
      <c r="H9"/>
      <c r="I9" s="13"/>
    </row>
    <row r="10" spans="1:9" x14ac:dyDescent="0.25">
      <c r="F10" s="25" t="s">
        <v>18</v>
      </c>
      <c r="G10" s="52">
        <v>1000</v>
      </c>
      <c r="H10"/>
    </row>
    <row r="11" spans="1:9" x14ac:dyDescent="0.25">
      <c r="F11" s="25" t="s">
        <v>47</v>
      </c>
      <c r="G11" s="52">
        <v>500</v>
      </c>
      <c r="H11"/>
    </row>
    <row r="12" spans="1:9" x14ac:dyDescent="0.25">
      <c r="F12" s="24" t="s">
        <v>12</v>
      </c>
      <c r="G12" s="52">
        <v>935</v>
      </c>
      <c r="H12"/>
    </row>
    <row r="13" spans="1:9" x14ac:dyDescent="0.25">
      <c r="F13" s="25" t="s">
        <v>52</v>
      </c>
      <c r="G13" s="52">
        <v>125</v>
      </c>
      <c r="H13"/>
    </row>
    <row r="14" spans="1:9" x14ac:dyDescent="0.25">
      <c r="F14" s="25" t="s">
        <v>50</v>
      </c>
      <c r="G14" s="52">
        <v>250</v>
      </c>
      <c r="H14"/>
    </row>
    <row r="15" spans="1:9" x14ac:dyDescent="0.25">
      <c r="F15" s="25" t="s">
        <v>45</v>
      </c>
      <c r="G15" s="52">
        <v>250</v>
      </c>
      <c r="H15"/>
    </row>
    <row r="16" spans="1:9" x14ac:dyDescent="0.25">
      <c r="F16" s="25" t="s">
        <v>17</v>
      </c>
      <c r="G16" s="52">
        <v>20</v>
      </c>
      <c r="H16"/>
    </row>
    <row r="17" spans="6:8" x14ac:dyDescent="0.25">
      <c r="F17" s="25" t="s">
        <v>51</v>
      </c>
      <c r="G17" s="52">
        <v>20</v>
      </c>
      <c r="H17"/>
    </row>
    <row r="18" spans="6:8" x14ac:dyDescent="0.25">
      <c r="F18" s="25" t="s">
        <v>48</v>
      </c>
      <c r="G18" s="52">
        <v>20</v>
      </c>
      <c r="H18"/>
    </row>
    <row r="19" spans="6:8" x14ac:dyDescent="0.25">
      <c r="F19" s="25" t="s">
        <v>16</v>
      </c>
      <c r="G19" s="52">
        <v>125</v>
      </c>
      <c r="H19"/>
    </row>
    <row r="20" spans="6:8" x14ac:dyDescent="0.25">
      <c r="F20" s="25" t="s">
        <v>49</v>
      </c>
      <c r="G20" s="52">
        <v>125</v>
      </c>
      <c r="H20"/>
    </row>
    <row r="21" spans="6:8" x14ac:dyDescent="0.25">
      <c r="F21" s="24" t="s">
        <v>11</v>
      </c>
      <c r="G21" s="52">
        <v>1427</v>
      </c>
      <c r="H21"/>
    </row>
    <row r="22" spans="6:8" x14ac:dyDescent="0.25">
      <c r="F22" s="25" t="s">
        <v>58</v>
      </c>
      <c r="G22" s="52">
        <v>74</v>
      </c>
      <c r="H22"/>
    </row>
    <row r="23" spans="6:8" x14ac:dyDescent="0.25">
      <c r="F23" s="25" t="s">
        <v>60</v>
      </c>
      <c r="G23" s="52">
        <v>235</v>
      </c>
      <c r="H23"/>
    </row>
    <row r="24" spans="6:8" x14ac:dyDescent="0.25">
      <c r="F24" s="25" t="s">
        <v>59</v>
      </c>
      <c r="G24" s="52">
        <v>70</v>
      </c>
      <c r="H24"/>
    </row>
    <row r="25" spans="6:8" x14ac:dyDescent="0.25">
      <c r="F25" s="25" t="s">
        <v>53</v>
      </c>
      <c r="G25" s="52">
        <v>74</v>
      </c>
    </row>
    <row r="26" spans="6:8" x14ac:dyDescent="0.25">
      <c r="F26" s="25" t="s">
        <v>54</v>
      </c>
      <c r="G26" s="52">
        <v>125</v>
      </c>
    </row>
    <row r="27" spans="6:8" x14ac:dyDescent="0.25">
      <c r="F27" s="25" t="s">
        <v>56</v>
      </c>
      <c r="G27" s="52">
        <v>70</v>
      </c>
    </row>
    <row r="28" spans="6:8" x14ac:dyDescent="0.25">
      <c r="F28" s="25" t="s">
        <v>57</v>
      </c>
      <c r="G28" s="52">
        <v>235</v>
      </c>
    </row>
    <row r="29" spans="6:8" x14ac:dyDescent="0.25">
      <c r="F29" s="25" t="s">
        <v>55</v>
      </c>
      <c r="G29" s="52">
        <v>74</v>
      </c>
    </row>
    <row r="30" spans="6:8" x14ac:dyDescent="0.25">
      <c r="F30" s="25" t="s">
        <v>15</v>
      </c>
      <c r="G30" s="52">
        <v>470</v>
      </c>
    </row>
    <row r="31" spans="6:8" x14ac:dyDescent="0.25">
      <c r="F31" s="24" t="s">
        <v>20</v>
      </c>
      <c r="G31" s="52">
        <v>4362</v>
      </c>
    </row>
    <row r="100" spans="2:5" x14ac:dyDescent="0.25">
      <c r="B100" s="7" t="s">
        <v>8</v>
      </c>
      <c r="C100" s="7" t="s">
        <v>9</v>
      </c>
      <c r="D100" s="7" t="s">
        <v>13</v>
      </c>
      <c r="E100" s="7" t="s">
        <v>19</v>
      </c>
    </row>
    <row r="101" spans="2:5" x14ac:dyDescent="0.25">
      <c r="B101" s="62">
        <v>42752</v>
      </c>
      <c r="C101" s="8" t="s">
        <v>10</v>
      </c>
      <c r="D101" s="8" t="s">
        <v>18</v>
      </c>
      <c r="E101" s="9">
        <v>1000</v>
      </c>
    </row>
    <row r="102" spans="2:5" x14ac:dyDescent="0.25">
      <c r="B102" s="62">
        <v>42752</v>
      </c>
      <c r="C102" s="8" t="s">
        <v>10</v>
      </c>
      <c r="D102" s="8" t="s">
        <v>46</v>
      </c>
      <c r="E102" s="9">
        <v>500</v>
      </c>
    </row>
    <row r="103" spans="2:5" x14ac:dyDescent="0.25">
      <c r="B103" s="63">
        <v>42752</v>
      </c>
      <c r="C103" s="8" t="s">
        <v>10</v>
      </c>
      <c r="D103" s="8" t="s">
        <v>47</v>
      </c>
      <c r="E103" s="9">
        <v>500</v>
      </c>
    </row>
    <row r="104" spans="2:5" x14ac:dyDescent="0.25">
      <c r="B104" s="62">
        <v>42786</v>
      </c>
      <c r="C104" s="8" t="s">
        <v>12</v>
      </c>
      <c r="D104" s="8" t="s">
        <v>17</v>
      </c>
      <c r="E104" s="9">
        <v>20</v>
      </c>
    </row>
    <row r="105" spans="2:5" x14ac:dyDescent="0.25">
      <c r="B105" s="62">
        <v>42791</v>
      </c>
      <c r="C105" s="8" t="s">
        <v>12</v>
      </c>
      <c r="D105" s="8" t="s">
        <v>16</v>
      </c>
      <c r="E105" s="9">
        <v>125</v>
      </c>
    </row>
    <row r="106" spans="2:5" x14ac:dyDescent="0.25">
      <c r="B106" s="62">
        <v>42756</v>
      </c>
      <c r="C106" s="8" t="s">
        <v>12</v>
      </c>
      <c r="D106" s="8" t="s">
        <v>45</v>
      </c>
      <c r="E106" s="9">
        <v>250</v>
      </c>
    </row>
    <row r="107" spans="2:5" x14ac:dyDescent="0.25">
      <c r="B107" s="62">
        <v>42786</v>
      </c>
      <c r="C107" s="8" t="s">
        <v>12</v>
      </c>
      <c r="D107" s="8" t="s">
        <v>48</v>
      </c>
      <c r="E107" s="9">
        <v>20</v>
      </c>
    </row>
    <row r="108" spans="2:5" x14ac:dyDescent="0.25">
      <c r="B108" s="62">
        <v>42791</v>
      </c>
      <c r="C108" s="8" t="s">
        <v>12</v>
      </c>
      <c r="D108" s="8" t="s">
        <v>49</v>
      </c>
      <c r="E108" s="9">
        <v>125</v>
      </c>
    </row>
    <row r="109" spans="2:5" x14ac:dyDescent="0.25">
      <c r="B109" s="63">
        <v>42756</v>
      </c>
      <c r="C109" s="8" t="s">
        <v>12</v>
      </c>
      <c r="D109" s="8" t="s">
        <v>50</v>
      </c>
      <c r="E109" s="9">
        <v>250</v>
      </c>
    </row>
    <row r="110" spans="2:5" x14ac:dyDescent="0.25">
      <c r="B110" s="63">
        <v>42786</v>
      </c>
      <c r="C110" s="8" t="s">
        <v>12</v>
      </c>
      <c r="D110" s="8" t="s">
        <v>51</v>
      </c>
      <c r="E110" s="9">
        <v>20</v>
      </c>
    </row>
    <row r="111" spans="2:5" x14ac:dyDescent="0.25">
      <c r="B111" s="63">
        <v>42791</v>
      </c>
      <c r="C111" s="8" t="s">
        <v>12</v>
      </c>
      <c r="D111" s="8" t="s">
        <v>52</v>
      </c>
      <c r="E111" s="9">
        <v>125</v>
      </c>
    </row>
    <row r="112" spans="2:5" x14ac:dyDescent="0.25">
      <c r="B112" s="62">
        <v>42736</v>
      </c>
      <c r="C112" s="8" t="s">
        <v>11</v>
      </c>
      <c r="D112" s="8" t="s">
        <v>53</v>
      </c>
      <c r="E112" s="9">
        <v>74</v>
      </c>
    </row>
    <row r="113" spans="2:9" x14ac:dyDescent="0.25">
      <c r="B113" s="62">
        <v>42750</v>
      </c>
      <c r="C113" s="8" t="s">
        <v>11</v>
      </c>
      <c r="D113" s="8" t="s">
        <v>15</v>
      </c>
      <c r="E113" s="9">
        <v>235</v>
      </c>
    </row>
    <row r="114" spans="2:9" x14ac:dyDescent="0.25">
      <c r="B114" s="62">
        <v>42756</v>
      </c>
      <c r="C114" s="8" t="s">
        <v>11</v>
      </c>
      <c r="D114" s="8" t="s">
        <v>54</v>
      </c>
      <c r="E114" s="9">
        <v>125</v>
      </c>
    </row>
    <row r="115" spans="2:9" x14ac:dyDescent="0.25">
      <c r="B115" s="62">
        <v>42768</v>
      </c>
      <c r="C115" s="8" t="s">
        <v>11</v>
      </c>
      <c r="D115" s="8" t="s">
        <v>15</v>
      </c>
      <c r="E115" s="9">
        <v>235</v>
      </c>
    </row>
    <row r="116" spans="2:9" x14ac:dyDescent="0.25">
      <c r="B116" s="62">
        <v>42736</v>
      </c>
      <c r="C116" s="8" t="s">
        <v>11</v>
      </c>
      <c r="D116" s="8" t="s">
        <v>55</v>
      </c>
      <c r="E116" s="9">
        <v>74</v>
      </c>
    </row>
    <row r="117" spans="2:9" x14ac:dyDescent="0.25">
      <c r="B117" s="62">
        <v>42750</v>
      </c>
      <c r="C117" s="8" t="s">
        <v>11</v>
      </c>
      <c r="D117" s="8" t="s">
        <v>56</v>
      </c>
      <c r="E117" s="9">
        <v>70</v>
      </c>
    </row>
    <row r="118" spans="2:9" x14ac:dyDescent="0.25">
      <c r="B118" s="62">
        <v>42768</v>
      </c>
      <c r="C118" s="8" t="s">
        <v>11</v>
      </c>
      <c r="D118" s="8" t="s">
        <v>57</v>
      </c>
      <c r="E118" s="9">
        <v>235</v>
      </c>
    </row>
    <row r="119" spans="2:9" x14ac:dyDescent="0.25">
      <c r="B119" s="63">
        <v>42736</v>
      </c>
      <c r="C119" s="8" t="s">
        <v>11</v>
      </c>
      <c r="D119" s="8" t="s">
        <v>58</v>
      </c>
      <c r="E119" s="9">
        <v>74</v>
      </c>
    </row>
    <row r="120" spans="2:9" x14ac:dyDescent="0.25">
      <c r="B120" s="63">
        <v>42750</v>
      </c>
      <c r="C120" s="8" t="s">
        <v>11</v>
      </c>
      <c r="D120" s="8" t="s">
        <v>59</v>
      </c>
      <c r="E120" s="9">
        <v>70</v>
      </c>
    </row>
    <row r="121" spans="2:9" x14ac:dyDescent="0.25">
      <c r="B121" s="63">
        <v>42768</v>
      </c>
      <c r="C121" s="8" t="s">
        <v>11</v>
      </c>
      <c r="D121" s="8" t="s">
        <v>60</v>
      </c>
      <c r="E121" s="9">
        <v>235</v>
      </c>
      <c r="I121" s="65"/>
    </row>
  </sheetData>
  <pageMargins left="0.7" right="0.7" top="0.75" bottom="0.75" header="0.3" footer="0.3"/>
  <pageSetup paperSize="9" orientation="portrait" r:id="rId2"/>
  <drawing r:id="rId3"/>
  <tableParts count="1">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A1:I121"/>
  <sheetViews>
    <sheetView showGridLines="0" workbookViewId="0"/>
  </sheetViews>
  <sheetFormatPr baseColWidth="10" defaultColWidth="9.140625" defaultRowHeight="15" x14ac:dyDescent="0.25"/>
  <cols>
    <col min="1" max="1" width="9.5703125" style="5" bestFit="1" customWidth="1"/>
    <col min="2" max="5" width="9.140625" style="6"/>
    <col min="6" max="6" width="29.5703125" style="6" bestFit="1" customWidth="1"/>
    <col min="7" max="7" width="18.7109375" style="6" bestFit="1" customWidth="1"/>
    <col min="8" max="8" width="9.140625" style="6"/>
    <col min="9" max="9" width="20.85546875" style="6" bestFit="1" customWidth="1"/>
    <col min="10" max="10" width="14.85546875" style="6" bestFit="1" customWidth="1"/>
    <col min="11" max="11" width="14.42578125" style="6" bestFit="1" customWidth="1"/>
    <col min="12" max="12" width="6.28515625" style="6" bestFit="1" customWidth="1"/>
    <col min="13" max="13" width="9.7109375" style="6" bestFit="1" customWidth="1"/>
    <col min="14" max="14" width="6.85546875" style="6" bestFit="1" customWidth="1"/>
    <col min="15" max="15" width="6.7109375" style="6" bestFit="1" customWidth="1"/>
    <col min="16" max="16" width="9.7109375" style="6" bestFit="1" customWidth="1"/>
    <col min="17" max="17" width="10.5703125" style="6" bestFit="1" customWidth="1"/>
    <col min="18" max="18" width="5.42578125" style="6" bestFit="1" customWidth="1"/>
    <col min="19" max="19" width="4.85546875" style="6" bestFit="1" customWidth="1"/>
    <col min="20" max="20" width="8.140625" style="6" bestFit="1" customWidth="1"/>
    <col min="21" max="21" width="6.28515625" style="6" bestFit="1" customWidth="1"/>
    <col min="22" max="22" width="10.85546875" style="6" bestFit="1" customWidth="1"/>
    <col min="23" max="23" width="7.5703125" style="6" bestFit="1" customWidth="1"/>
    <col min="24" max="24" width="13.140625" style="6" bestFit="1" customWidth="1"/>
    <col min="25" max="25" width="15.85546875" style="6" bestFit="1" customWidth="1"/>
    <col min="26" max="26" width="6.5703125" style="6" bestFit="1" customWidth="1"/>
    <col min="27" max="27" width="6" style="6" bestFit="1" customWidth="1"/>
    <col min="28" max="28" width="7.140625" style="6" bestFit="1" customWidth="1"/>
    <col min="29" max="29" width="6.5703125" style="6" bestFit="1" customWidth="1"/>
    <col min="30" max="30" width="11.28515625" style="6" bestFit="1" customWidth="1"/>
    <col min="31" max="16384" width="9.140625" style="6"/>
  </cols>
  <sheetData>
    <row r="1" spans="1:9" x14ac:dyDescent="0.25">
      <c r="A1" s="34" t="s">
        <v>72</v>
      </c>
    </row>
    <row r="2" spans="1:9" x14ac:dyDescent="0.25">
      <c r="A2" s="34" t="s">
        <v>73</v>
      </c>
    </row>
    <row r="3" spans="1:9" x14ac:dyDescent="0.25">
      <c r="A3" s="34" t="s">
        <v>143</v>
      </c>
    </row>
    <row r="4" spans="1:9" x14ac:dyDescent="0.25">
      <c r="A4" s="34" t="s">
        <v>5</v>
      </c>
    </row>
    <row r="5" spans="1:9" x14ac:dyDescent="0.25">
      <c r="A5" s="34"/>
    </row>
    <row r="6" spans="1:9" ht="18.75" x14ac:dyDescent="0.3">
      <c r="F6" s="13" t="str">
        <f>IF(AND($F$9="Marie",$G$9=935),"Encore à droite."," ")</f>
        <v xml:space="preserve"> </v>
      </c>
    </row>
    <row r="7" spans="1:9" x14ac:dyDescent="0.25">
      <c r="F7" s="23" t="s">
        <v>65</v>
      </c>
      <c r="G7" t="s">
        <v>134</v>
      </c>
      <c r="H7"/>
    </row>
    <row r="8" spans="1:9" ht="18.75" x14ac:dyDescent="0.3">
      <c r="F8" s="24" t="s">
        <v>10</v>
      </c>
      <c r="G8" s="52">
        <v>2000</v>
      </c>
      <c r="H8"/>
      <c r="I8" s="13"/>
    </row>
    <row r="9" spans="1:9" ht="18.75" x14ac:dyDescent="0.3">
      <c r="F9" s="25" t="s">
        <v>46</v>
      </c>
      <c r="G9" s="52">
        <v>500</v>
      </c>
      <c r="H9"/>
      <c r="I9" s="13"/>
    </row>
    <row r="10" spans="1:9" x14ac:dyDescent="0.25">
      <c r="F10" s="25" t="s">
        <v>18</v>
      </c>
      <c r="G10" s="52">
        <v>1000</v>
      </c>
      <c r="H10"/>
    </row>
    <row r="11" spans="1:9" x14ac:dyDescent="0.25">
      <c r="F11" s="25" t="s">
        <v>47</v>
      </c>
      <c r="G11" s="52">
        <v>500</v>
      </c>
      <c r="H11"/>
    </row>
    <row r="12" spans="1:9" x14ac:dyDescent="0.25">
      <c r="F12" s="24" t="s">
        <v>12</v>
      </c>
      <c r="G12" s="52">
        <v>935</v>
      </c>
      <c r="H12"/>
    </row>
    <row r="13" spans="1:9" x14ac:dyDescent="0.25">
      <c r="F13" s="25" t="s">
        <v>52</v>
      </c>
      <c r="G13" s="52">
        <v>125</v>
      </c>
      <c r="H13"/>
    </row>
    <row r="14" spans="1:9" x14ac:dyDescent="0.25">
      <c r="F14" s="25" t="s">
        <v>50</v>
      </c>
      <c r="G14" s="52">
        <v>250</v>
      </c>
      <c r="H14"/>
    </row>
    <row r="15" spans="1:9" x14ac:dyDescent="0.25">
      <c r="F15" s="25" t="s">
        <v>45</v>
      </c>
      <c r="G15" s="52">
        <v>250</v>
      </c>
      <c r="H15"/>
    </row>
    <row r="16" spans="1:9" x14ac:dyDescent="0.25">
      <c r="F16" s="25" t="s">
        <v>17</v>
      </c>
      <c r="G16" s="52">
        <v>20</v>
      </c>
      <c r="H16"/>
    </row>
    <row r="17" spans="6:8" x14ac:dyDescent="0.25">
      <c r="F17" s="25" t="s">
        <v>51</v>
      </c>
      <c r="G17" s="52">
        <v>20</v>
      </c>
      <c r="H17"/>
    </row>
    <row r="18" spans="6:8" x14ac:dyDescent="0.25">
      <c r="F18" s="25" t="s">
        <v>48</v>
      </c>
      <c r="G18" s="52">
        <v>20</v>
      </c>
      <c r="H18"/>
    </row>
    <row r="19" spans="6:8" x14ac:dyDescent="0.25">
      <c r="F19" s="25" t="s">
        <v>16</v>
      </c>
      <c r="G19" s="52">
        <v>125</v>
      </c>
      <c r="H19"/>
    </row>
    <row r="20" spans="6:8" x14ac:dyDescent="0.25">
      <c r="F20" s="25" t="s">
        <v>49</v>
      </c>
      <c r="G20" s="52">
        <v>125</v>
      </c>
      <c r="H20"/>
    </row>
    <row r="21" spans="6:8" x14ac:dyDescent="0.25">
      <c r="F21" s="24" t="s">
        <v>11</v>
      </c>
      <c r="G21" s="52">
        <v>1427</v>
      </c>
      <c r="H21"/>
    </row>
    <row r="22" spans="6:8" x14ac:dyDescent="0.25">
      <c r="F22" s="25" t="s">
        <v>58</v>
      </c>
      <c r="G22" s="52">
        <v>74</v>
      </c>
      <c r="H22"/>
    </row>
    <row r="23" spans="6:8" x14ac:dyDescent="0.25">
      <c r="F23" s="25" t="s">
        <v>60</v>
      </c>
      <c r="G23" s="52">
        <v>235</v>
      </c>
      <c r="H23"/>
    </row>
    <row r="24" spans="6:8" x14ac:dyDescent="0.25">
      <c r="F24" s="25" t="s">
        <v>59</v>
      </c>
      <c r="G24" s="52">
        <v>70</v>
      </c>
      <c r="H24"/>
    </row>
    <row r="25" spans="6:8" x14ac:dyDescent="0.25">
      <c r="F25" s="25" t="s">
        <v>53</v>
      </c>
      <c r="G25" s="52">
        <v>74</v>
      </c>
    </row>
    <row r="26" spans="6:8" x14ac:dyDescent="0.25">
      <c r="F26" s="25" t="s">
        <v>54</v>
      </c>
      <c r="G26" s="52">
        <v>125</v>
      </c>
    </row>
    <row r="27" spans="6:8" x14ac:dyDescent="0.25">
      <c r="F27" s="25" t="s">
        <v>56</v>
      </c>
      <c r="G27" s="52">
        <v>70</v>
      </c>
    </row>
    <row r="28" spans="6:8" x14ac:dyDescent="0.25">
      <c r="F28" s="25" t="s">
        <v>57</v>
      </c>
      <c r="G28" s="52">
        <v>235</v>
      </c>
    </row>
    <row r="29" spans="6:8" x14ac:dyDescent="0.25">
      <c r="F29" s="25" t="s">
        <v>55</v>
      </c>
      <c r="G29" s="52">
        <v>74</v>
      </c>
    </row>
    <row r="30" spans="6:8" x14ac:dyDescent="0.25">
      <c r="F30" s="25" t="s">
        <v>15</v>
      </c>
      <c r="G30" s="52">
        <v>470</v>
      </c>
    </row>
    <row r="31" spans="6:8" x14ac:dyDescent="0.25">
      <c r="F31" s="24" t="s">
        <v>20</v>
      </c>
      <c r="G31" s="52">
        <v>4362</v>
      </c>
    </row>
    <row r="32" spans="6:8" x14ac:dyDescent="0.25">
      <c r="F32"/>
      <c r="G32"/>
    </row>
    <row r="33" spans="6:7" x14ac:dyDescent="0.25">
      <c r="F33"/>
      <c r="G33"/>
    </row>
    <row r="34" spans="6:7" x14ac:dyDescent="0.25">
      <c r="F34"/>
      <c r="G34"/>
    </row>
    <row r="35" spans="6:7" x14ac:dyDescent="0.25">
      <c r="F35"/>
      <c r="G35"/>
    </row>
    <row r="36" spans="6:7" x14ac:dyDescent="0.25">
      <c r="F36"/>
      <c r="G36"/>
    </row>
    <row r="37" spans="6:7" x14ac:dyDescent="0.25">
      <c r="F37"/>
      <c r="G37"/>
    </row>
    <row r="38" spans="6:7" x14ac:dyDescent="0.25">
      <c r="F38"/>
      <c r="G38"/>
    </row>
    <row r="39" spans="6:7" x14ac:dyDescent="0.25">
      <c r="F39"/>
      <c r="G39"/>
    </row>
    <row r="40" spans="6:7" x14ac:dyDescent="0.25">
      <c r="F40"/>
      <c r="G40"/>
    </row>
    <row r="41" spans="6:7" x14ac:dyDescent="0.25">
      <c r="F41"/>
      <c r="G41"/>
    </row>
    <row r="42" spans="6:7" x14ac:dyDescent="0.25">
      <c r="F42"/>
      <c r="G42"/>
    </row>
    <row r="43" spans="6:7" x14ac:dyDescent="0.25">
      <c r="F43"/>
      <c r="G43"/>
    </row>
    <row r="44" spans="6:7" x14ac:dyDescent="0.25">
      <c r="F44"/>
      <c r="G44"/>
    </row>
    <row r="45" spans="6:7" x14ac:dyDescent="0.25">
      <c r="F45"/>
      <c r="G45"/>
    </row>
    <row r="46" spans="6:7" x14ac:dyDescent="0.25">
      <c r="F46"/>
      <c r="G46"/>
    </row>
    <row r="47" spans="6:7" x14ac:dyDescent="0.25">
      <c r="F47"/>
      <c r="G47"/>
    </row>
    <row r="48" spans="6:7" x14ac:dyDescent="0.25">
      <c r="F48"/>
      <c r="G48"/>
    </row>
    <row r="100" spans="2:5" x14ac:dyDescent="0.25">
      <c r="B100" s="7" t="s">
        <v>8</v>
      </c>
      <c r="C100" s="7" t="s">
        <v>9</v>
      </c>
      <c r="D100" s="7" t="s">
        <v>13</v>
      </c>
      <c r="E100" s="7" t="s">
        <v>19</v>
      </c>
    </row>
    <row r="101" spans="2:5" x14ac:dyDescent="0.25">
      <c r="B101" s="62">
        <v>42752</v>
      </c>
      <c r="C101" s="8" t="s">
        <v>10</v>
      </c>
      <c r="D101" s="8" t="s">
        <v>18</v>
      </c>
      <c r="E101" s="9">
        <v>1000</v>
      </c>
    </row>
    <row r="102" spans="2:5" x14ac:dyDescent="0.25">
      <c r="B102" s="62">
        <v>42752</v>
      </c>
      <c r="C102" s="8" t="s">
        <v>10</v>
      </c>
      <c r="D102" s="8" t="s">
        <v>46</v>
      </c>
      <c r="E102" s="9">
        <v>500</v>
      </c>
    </row>
    <row r="103" spans="2:5" x14ac:dyDescent="0.25">
      <c r="B103" s="63">
        <v>42752</v>
      </c>
      <c r="C103" s="8" t="s">
        <v>10</v>
      </c>
      <c r="D103" s="8" t="s">
        <v>47</v>
      </c>
      <c r="E103" s="9">
        <v>500</v>
      </c>
    </row>
    <row r="104" spans="2:5" x14ac:dyDescent="0.25">
      <c r="B104" s="62">
        <v>42786</v>
      </c>
      <c r="C104" s="8" t="s">
        <v>12</v>
      </c>
      <c r="D104" s="8" t="s">
        <v>17</v>
      </c>
      <c r="E104" s="9">
        <v>20</v>
      </c>
    </row>
    <row r="105" spans="2:5" x14ac:dyDescent="0.25">
      <c r="B105" s="62">
        <v>42791</v>
      </c>
      <c r="C105" s="8" t="s">
        <v>12</v>
      </c>
      <c r="D105" s="8" t="s">
        <v>16</v>
      </c>
      <c r="E105" s="9">
        <v>125</v>
      </c>
    </row>
    <row r="106" spans="2:5" x14ac:dyDescent="0.25">
      <c r="B106" s="62">
        <v>42756</v>
      </c>
      <c r="C106" s="8" t="s">
        <v>12</v>
      </c>
      <c r="D106" s="8" t="s">
        <v>45</v>
      </c>
      <c r="E106" s="9">
        <v>250</v>
      </c>
    </row>
    <row r="107" spans="2:5" x14ac:dyDescent="0.25">
      <c r="B107" s="62">
        <v>42786</v>
      </c>
      <c r="C107" s="8" t="s">
        <v>12</v>
      </c>
      <c r="D107" s="8" t="s">
        <v>48</v>
      </c>
      <c r="E107" s="9">
        <v>20</v>
      </c>
    </row>
    <row r="108" spans="2:5" x14ac:dyDescent="0.25">
      <c r="B108" s="62">
        <v>42791</v>
      </c>
      <c r="C108" s="8" t="s">
        <v>12</v>
      </c>
      <c r="D108" s="8" t="s">
        <v>49</v>
      </c>
      <c r="E108" s="9">
        <v>125</v>
      </c>
    </row>
    <row r="109" spans="2:5" x14ac:dyDescent="0.25">
      <c r="B109" s="63">
        <v>42756</v>
      </c>
      <c r="C109" s="8" t="s">
        <v>12</v>
      </c>
      <c r="D109" s="8" t="s">
        <v>50</v>
      </c>
      <c r="E109" s="9">
        <v>250</v>
      </c>
    </row>
    <row r="110" spans="2:5" x14ac:dyDescent="0.25">
      <c r="B110" s="63">
        <v>42786</v>
      </c>
      <c r="C110" s="8" t="s">
        <v>12</v>
      </c>
      <c r="D110" s="8" t="s">
        <v>51</v>
      </c>
      <c r="E110" s="9">
        <v>20</v>
      </c>
    </row>
    <row r="111" spans="2:5" x14ac:dyDescent="0.25">
      <c r="B111" s="63">
        <v>42791</v>
      </c>
      <c r="C111" s="8" t="s">
        <v>12</v>
      </c>
      <c r="D111" s="8" t="s">
        <v>52</v>
      </c>
      <c r="E111" s="9">
        <v>125</v>
      </c>
    </row>
    <row r="112" spans="2:5" x14ac:dyDescent="0.25">
      <c r="B112" s="62">
        <v>42736</v>
      </c>
      <c r="C112" s="8" t="s">
        <v>11</v>
      </c>
      <c r="D112" s="8" t="s">
        <v>53</v>
      </c>
      <c r="E112" s="9">
        <v>74</v>
      </c>
    </row>
    <row r="113" spans="2:5" x14ac:dyDescent="0.25">
      <c r="B113" s="62">
        <v>42750</v>
      </c>
      <c r="C113" s="8" t="s">
        <v>11</v>
      </c>
      <c r="D113" s="8" t="s">
        <v>15</v>
      </c>
      <c r="E113" s="9">
        <v>235</v>
      </c>
    </row>
    <row r="114" spans="2:5" x14ac:dyDescent="0.25">
      <c r="B114" s="62">
        <v>42756</v>
      </c>
      <c r="C114" s="8" t="s">
        <v>11</v>
      </c>
      <c r="D114" s="8" t="s">
        <v>54</v>
      </c>
      <c r="E114" s="9">
        <v>125</v>
      </c>
    </row>
    <row r="115" spans="2:5" x14ac:dyDescent="0.25">
      <c r="B115" s="62">
        <v>42768</v>
      </c>
      <c r="C115" s="8" t="s">
        <v>11</v>
      </c>
      <c r="D115" s="8" t="s">
        <v>15</v>
      </c>
      <c r="E115" s="9">
        <v>235</v>
      </c>
    </row>
    <row r="116" spans="2:5" x14ac:dyDescent="0.25">
      <c r="B116" s="62">
        <v>42736</v>
      </c>
      <c r="C116" s="8" t="s">
        <v>11</v>
      </c>
      <c r="D116" s="8" t="s">
        <v>55</v>
      </c>
      <c r="E116" s="9">
        <v>74</v>
      </c>
    </row>
    <row r="117" spans="2:5" x14ac:dyDescent="0.25">
      <c r="B117" s="62">
        <v>42750</v>
      </c>
      <c r="C117" s="8" t="s">
        <v>11</v>
      </c>
      <c r="D117" s="8" t="s">
        <v>56</v>
      </c>
      <c r="E117" s="9">
        <v>70</v>
      </c>
    </row>
    <row r="118" spans="2:5" x14ac:dyDescent="0.25">
      <c r="B118" s="62">
        <v>42768</v>
      </c>
      <c r="C118" s="8" t="s">
        <v>11</v>
      </c>
      <c r="D118" s="8" t="s">
        <v>57</v>
      </c>
      <c r="E118" s="9">
        <v>235</v>
      </c>
    </row>
    <row r="119" spans="2:5" x14ac:dyDescent="0.25">
      <c r="B119" s="63">
        <v>42736</v>
      </c>
      <c r="C119" s="8" t="s">
        <v>11</v>
      </c>
      <c r="D119" s="8" t="s">
        <v>58</v>
      </c>
      <c r="E119" s="9">
        <v>74</v>
      </c>
    </row>
    <row r="120" spans="2:5" x14ac:dyDescent="0.25">
      <c r="B120" s="63">
        <v>42750</v>
      </c>
      <c r="C120" s="8" t="s">
        <v>11</v>
      </c>
      <c r="D120" s="8" t="s">
        <v>59</v>
      </c>
      <c r="E120" s="9">
        <v>70</v>
      </c>
    </row>
    <row r="121" spans="2:5" x14ac:dyDescent="0.25">
      <c r="B121" s="63">
        <v>42768</v>
      </c>
      <c r="C121" s="8" t="s">
        <v>11</v>
      </c>
      <c r="D121" s="8" t="s">
        <v>60</v>
      </c>
      <c r="E121" s="9">
        <v>235</v>
      </c>
    </row>
  </sheetData>
  <pageMargins left="0.7" right="0.7" top="0.75" bottom="0.75" header="0.3" footer="0.3"/>
  <pageSetup paperSize="9" orientation="portrait" r:id="rId2"/>
  <drawing r:id="rId3"/>
  <tableParts count="1">
    <tablePart r:id="rId4"/>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5"/>
  <dimension ref="A1:M107"/>
  <sheetViews>
    <sheetView showGridLines="0" workbookViewId="0"/>
  </sheetViews>
  <sheetFormatPr baseColWidth="10" defaultColWidth="9.140625" defaultRowHeight="15" x14ac:dyDescent="0.25"/>
  <cols>
    <col min="1" max="1" width="9.7109375" style="5" bestFit="1" customWidth="1"/>
    <col min="2" max="2" width="21" style="6" bestFit="1" customWidth="1"/>
    <col min="3" max="3" width="23.85546875" style="6" bestFit="1" customWidth="1"/>
    <col min="4" max="6" width="10.7109375" style="6" customWidth="1"/>
    <col min="7" max="7" width="15.28515625" style="6" bestFit="1" customWidth="1"/>
    <col min="8" max="11" width="10.7109375" style="6" customWidth="1"/>
    <col min="12" max="12" width="12.85546875" style="6" bestFit="1" customWidth="1"/>
    <col min="13" max="13" width="12.5703125" style="6" bestFit="1" customWidth="1"/>
    <col min="14" max="47" width="9.140625" style="6" customWidth="1"/>
    <col min="48" max="16384" width="9.140625" style="6"/>
  </cols>
  <sheetData>
    <row r="1" spans="1:13" x14ac:dyDescent="0.25">
      <c r="A1" s="34" t="s">
        <v>74</v>
      </c>
    </row>
    <row r="2" spans="1:13" x14ac:dyDescent="0.25">
      <c r="A2" s="34" t="s">
        <v>75</v>
      </c>
    </row>
    <row r="3" spans="1:13" ht="14.45" customHeight="1" x14ac:dyDescent="0.25">
      <c r="A3" s="45" t="s">
        <v>144</v>
      </c>
    </row>
    <row r="4" spans="1:13" x14ac:dyDescent="0.25">
      <c r="A4" s="34" t="s">
        <v>5</v>
      </c>
    </row>
    <row r="5" spans="1:13" x14ac:dyDescent="0.25">
      <c r="A5" s="34"/>
    </row>
    <row r="12" spans="1:13" ht="18.75" x14ac:dyDescent="0.3">
      <c r="C12" s="13" t="str">
        <f>IF(AND($C$16=398,$D$15="Janv"),"Excellent travail."," ")</f>
        <v xml:space="preserve"> </v>
      </c>
    </row>
    <row r="13" spans="1:13" x14ac:dyDescent="0.25">
      <c r="B13" s="23" t="s">
        <v>134</v>
      </c>
      <c r="C13" s="23" t="s">
        <v>78</v>
      </c>
      <c r="D13"/>
      <c r="E13"/>
      <c r="F13"/>
      <c r="G13"/>
      <c r="H13"/>
      <c r="I13"/>
      <c r="J13"/>
      <c r="K13"/>
      <c r="L13"/>
      <c r="M13"/>
    </row>
    <row r="14" spans="1:13" x14ac:dyDescent="0.25">
      <c r="B14"/>
      <c r="C14" t="s">
        <v>15</v>
      </c>
      <c r="D14"/>
      <c r="E14"/>
      <c r="F14"/>
      <c r="G14" t="s">
        <v>80</v>
      </c>
      <c r="H14" t="s">
        <v>79</v>
      </c>
      <c r="I14"/>
      <c r="J14"/>
      <c r="K14"/>
      <c r="L14" t="s">
        <v>81</v>
      </c>
      <c r="M14" t="s">
        <v>20</v>
      </c>
    </row>
    <row r="15" spans="1:13" x14ac:dyDescent="0.25">
      <c r="B15" s="23" t="s">
        <v>65</v>
      </c>
      <c r="C15" t="s">
        <v>138</v>
      </c>
      <c r="D15" t="s">
        <v>139</v>
      </c>
      <c r="E15" t="s">
        <v>140</v>
      </c>
      <c r="F15" t="s">
        <v>77</v>
      </c>
      <c r="G15"/>
      <c r="H15" t="s">
        <v>138</v>
      </c>
      <c r="I15" t="s">
        <v>139</v>
      </c>
      <c r="J15" t="s">
        <v>140</v>
      </c>
      <c r="K15" t="s">
        <v>77</v>
      </c>
      <c r="L15"/>
      <c r="M15"/>
    </row>
    <row r="16" spans="1:13" x14ac:dyDescent="0.25">
      <c r="B16" s="24" t="s">
        <v>12</v>
      </c>
      <c r="C16" s="52">
        <v>74</v>
      </c>
      <c r="D16" s="52">
        <v>74</v>
      </c>
      <c r="E16" s="52">
        <v>125</v>
      </c>
      <c r="F16" s="52">
        <v>125</v>
      </c>
      <c r="G16" s="52">
        <v>398</v>
      </c>
      <c r="H16" s="52"/>
      <c r="I16" s="52"/>
      <c r="J16" s="52"/>
      <c r="K16" s="52"/>
      <c r="L16" s="52"/>
      <c r="M16" s="52">
        <v>398</v>
      </c>
    </row>
    <row r="17" spans="2:13" x14ac:dyDescent="0.25">
      <c r="B17" s="24" t="s">
        <v>10</v>
      </c>
      <c r="C17" s="52">
        <v>235</v>
      </c>
      <c r="D17" s="52">
        <v>235</v>
      </c>
      <c r="E17" s="52">
        <v>235</v>
      </c>
      <c r="F17" s="52">
        <v>74</v>
      </c>
      <c r="G17" s="52">
        <v>779</v>
      </c>
      <c r="H17" s="52"/>
      <c r="I17" s="52"/>
      <c r="J17" s="52"/>
      <c r="K17" s="52"/>
      <c r="L17" s="52"/>
      <c r="M17" s="52">
        <v>779</v>
      </c>
    </row>
    <row r="18" spans="2:13" x14ac:dyDescent="0.25">
      <c r="B18" s="24" t="s">
        <v>11</v>
      </c>
      <c r="C18" s="52"/>
      <c r="D18" s="52"/>
      <c r="E18" s="52"/>
      <c r="F18" s="52"/>
      <c r="G18" s="52"/>
      <c r="H18" s="52">
        <v>1000</v>
      </c>
      <c r="I18" s="52">
        <v>1000</v>
      </c>
      <c r="J18" s="52">
        <v>20</v>
      </c>
      <c r="K18" s="52">
        <v>70</v>
      </c>
      <c r="L18" s="52">
        <v>2090</v>
      </c>
      <c r="M18" s="52">
        <v>2090</v>
      </c>
    </row>
    <row r="19" spans="2:13" x14ac:dyDescent="0.25">
      <c r="B19" s="24" t="s">
        <v>20</v>
      </c>
      <c r="C19" s="52">
        <v>309</v>
      </c>
      <c r="D19" s="52">
        <v>309</v>
      </c>
      <c r="E19" s="52">
        <v>360</v>
      </c>
      <c r="F19" s="52">
        <v>199</v>
      </c>
      <c r="G19" s="52">
        <v>1177</v>
      </c>
      <c r="H19" s="52">
        <v>1000</v>
      </c>
      <c r="I19" s="52">
        <v>1000</v>
      </c>
      <c r="J19" s="52">
        <v>20</v>
      </c>
      <c r="K19" s="52">
        <v>70</v>
      </c>
      <c r="L19" s="52">
        <v>2090</v>
      </c>
      <c r="M19" s="52">
        <v>3267</v>
      </c>
    </row>
    <row r="20" spans="2:13" x14ac:dyDescent="0.25">
      <c r="B20"/>
      <c r="C20"/>
      <c r="D20"/>
      <c r="E20"/>
    </row>
    <row r="21" spans="2:13" x14ac:dyDescent="0.25">
      <c r="B21"/>
      <c r="C21"/>
      <c r="D21"/>
      <c r="E21"/>
    </row>
    <row r="22" spans="2:13" x14ac:dyDescent="0.25">
      <c r="B22"/>
      <c r="C22"/>
      <c r="D22"/>
      <c r="E22"/>
    </row>
    <row r="23" spans="2:13" x14ac:dyDescent="0.25">
      <c r="B23"/>
      <c r="C23"/>
      <c r="D23"/>
      <c r="E23"/>
    </row>
    <row r="24" spans="2:13" x14ac:dyDescent="0.25">
      <c r="B24"/>
      <c r="C24"/>
      <c r="D24"/>
      <c r="E24"/>
    </row>
    <row r="25" spans="2:13" x14ac:dyDescent="0.25">
      <c r="B25"/>
      <c r="C25"/>
      <c r="D25"/>
      <c r="E25"/>
    </row>
    <row r="26" spans="2:13" x14ac:dyDescent="0.25">
      <c r="B26"/>
      <c r="C26"/>
      <c r="D26"/>
      <c r="E26"/>
    </row>
    <row r="27" spans="2:13" x14ac:dyDescent="0.25">
      <c r="B27"/>
      <c r="C27"/>
      <c r="D27"/>
      <c r="E27"/>
    </row>
    <row r="28" spans="2:13" x14ac:dyDescent="0.25">
      <c r="B28"/>
      <c r="C28"/>
      <c r="D28"/>
      <c r="E28"/>
    </row>
    <row r="29" spans="2:13" x14ac:dyDescent="0.25">
      <c r="B29"/>
      <c r="C29"/>
      <c r="D29"/>
      <c r="E29"/>
    </row>
    <row r="30" spans="2:13" x14ac:dyDescent="0.25">
      <c r="B30"/>
      <c r="C30"/>
      <c r="D30"/>
      <c r="E30"/>
    </row>
    <row r="31" spans="2:13" x14ac:dyDescent="0.25">
      <c r="B31"/>
      <c r="C31"/>
      <c r="D31"/>
      <c r="E31"/>
    </row>
    <row r="32" spans="2:13" x14ac:dyDescent="0.25">
      <c r="B32"/>
      <c r="C32"/>
    </row>
    <row r="33" spans="2:3" x14ac:dyDescent="0.25">
      <c r="B33"/>
      <c r="C33"/>
    </row>
    <row r="34" spans="2:3" x14ac:dyDescent="0.25">
      <c r="B34"/>
      <c r="C34"/>
    </row>
    <row r="35" spans="2:3" x14ac:dyDescent="0.25">
      <c r="B35"/>
      <c r="C35"/>
    </row>
    <row r="36" spans="2:3" x14ac:dyDescent="0.25">
      <c r="B36"/>
      <c r="C36"/>
    </row>
    <row r="37" spans="2:3" x14ac:dyDescent="0.25">
      <c r="B37"/>
      <c r="C37"/>
    </row>
    <row r="38" spans="2:3" x14ac:dyDescent="0.25">
      <c r="B38"/>
      <c r="C38"/>
    </row>
    <row r="39" spans="2:3" x14ac:dyDescent="0.25">
      <c r="B39"/>
      <c r="C39"/>
    </row>
    <row r="40" spans="2:3" x14ac:dyDescent="0.25">
      <c r="B40"/>
      <c r="C40"/>
    </row>
    <row r="41" spans="2:3" x14ac:dyDescent="0.25">
      <c r="B41"/>
      <c r="C41"/>
    </row>
    <row r="42" spans="2:3" x14ac:dyDescent="0.25">
      <c r="B42"/>
      <c r="C42"/>
    </row>
    <row r="95" spans="2:5" x14ac:dyDescent="0.25">
      <c r="B95" s="6" t="s">
        <v>76</v>
      </c>
      <c r="C95" s="6" t="s">
        <v>9</v>
      </c>
      <c r="D95" s="6" t="s">
        <v>13</v>
      </c>
      <c r="E95" s="6" t="s">
        <v>19</v>
      </c>
    </row>
    <row r="96" spans="2:5" x14ac:dyDescent="0.25">
      <c r="B96" s="66" t="s">
        <v>138</v>
      </c>
      <c r="C96" s="6" t="s">
        <v>12</v>
      </c>
      <c r="D96" s="6" t="s">
        <v>15</v>
      </c>
      <c r="E96" s="53">
        <v>74</v>
      </c>
    </row>
    <row r="97" spans="2:13" x14ac:dyDescent="0.25">
      <c r="B97" s="66" t="s">
        <v>138</v>
      </c>
      <c r="C97" s="6" t="s">
        <v>10</v>
      </c>
      <c r="D97" s="6" t="s">
        <v>15</v>
      </c>
      <c r="E97" s="53">
        <v>235</v>
      </c>
    </row>
    <row r="98" spans="2:13" x14ac:dyDescent="0.25">
      <c r="B98" s="66" t="s">
        <v>138</v>
      </c>
      <c r="C98" s="6" t="s">
        <v>11</v>
      </c>
      <c r="D98" s="6" t="s">
        <v>79</v>
      </c>
      <c r="E98" s="53">
        <v>1000</v>
      </c>
    </row>
    <row r="99" spans="2:13" x14ac:dyDescent="0.25">
      <c r="B99" s="66" t="s">
        <v>139</v>
      </c>
      <c r="C99" s="6" t="s">
        <v>12</v>
      </c>
      <c r="D99" s="6" t="s">
        <v>15</v>
      </c>
      <c r="E99" s="53">
        <v>74</v>
      </c>
    </row>
    <row r="100" spans="2:13" x14ac:dyDescent="0.25">
      <c r="B100" s="66" t="s">
        <v>139</v>
      </c>
      <c r="C100" s="6" t="s">
        <v>10</v>
      </c>
      <c r="D100" s="6" t="s">
        <v>15</v>
      </c>
      <c r="E100" s="53">
        <v>235</v>
      </c>
    </row>
    <row r="101" spans="2:13" x14ac:dyDescent="0.25">
      <c r="B101" s="66" t="s">
        <v>139</v>
      </c>
      <c r="C101" s="6" t="s">
        <v>11</v>
      </c>
      <c r="D101" s="6" t="s">
        <v>79</v>
      </c>
      <c r="E101" s="53">
        <v>1000</v>
      </c>
    </row>
    <row r="102" spans="2:13" x14ac:dyDescent="0.25">
      <c r="B102" s="66" t="s">
        <v>140</v>
      </c>
      <c r="C102" s="6" t="s">
        <v>12</v>
      </c>
      <c r="D102" s="6" t="s">
        <v>15</v>
      </c>
      <c r="E102" s="53">
        <v>125</v>
      </c>
    </row>
    <row r="103" spans="2:13" x14ac:dyDescent="0.25">
      <c r="B103" s="66" t="s">
        <v>140</v>
      </c>
      <c r="C103" s="6" t="s">
        <v>10</v>
      </c>
      <c r="D103" s="6" t="s">
        <v>15</v>
      </c>
      <c r="E103" s="53">
        <v>235</v>
      </c>
    </row>
    <row r="104" spans="2:13" x14ac:dyDescent="0.25">
      <c r="B104" s="66" t="s">
        <v>140</v>
      </c>
      <c r="C104" s="6" t="s">
        <v>11</v>
      </c>
      <c r="D104" s="6" t="s">
        <v>79</v>
      </c>
      <c r="E104" s="53">
        <v>20</v>
      </c>
    </row>
    <row r="105" spans="2:13" x14ac:dyDescent="0.25">
      <c r="B105" s="6" t="s">
        <v>77</v>
      </c>
      <c r="C105" s="6" t="s">
        <v>12</v>
      </c>
      <c r="D105" s="6" t="s">
        <v>15</v>
      </c>
      <c r="E105" s="53">
        <v>125</v>
      </c>
    </row>
    <row r="106" spans="2:13" x14ac:dyDescent="0.25">
      <c r="B106" s="6" t="s">
        <v>77</v>
      </c>
      <c r="C106" s="6" t="s">
        <v>10</v>
      </c>
      <c r="D106" s="6" t="s">
        <v>15</v>
      </c>
      <c r="E106" s="53">
        <v>74</v>
      </c>
    </row>
    <row r="107" spans="2:13" x14ac:dyDescent="0.25">
      <c r="B107" s="6" t="s">
        <v>77</v>
      </c>
      <c r="C107" s="6" t="s">
        <v>11</v>
      </c>
      <c r="D107" s="6" t="s">
        <v>79</v>
      </c>
      <c r="E107" s="53">
        <v>70</v>
      </c>
      <c r="M107" s="26"/>
    </row>
  </sheetData>
  <pageMargins left="0.7" right="0.7" top="0.75" bottom="0.75" header="0.3" footer="0.3"/>
  <pageSetup paperSize="9" orientation="portrait" r:id="rId2"/>
  <drawing r:id="rId3"/>
  <tableParts count="1">
    <tablePart r:id="rId4"/>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3"/>
  <dimension ref="A1:F146"/>
  <sheetViews>
    <sheetView showGridLines="0" zoomScaleNormal="100" workbookViewId="0"/>
  </sheetViews>
  <sheetFormatPr baseColWidth="10" defaultColWidth="9.140625" defaultRowHeight="15" x14ac:dyDescent="0.25"/>
  <cols>
    <col min="1" max="1" width="11.28515625" style="5" bestFit="1" customWidth="1"/>
    <col min="2" max="2" width="9.140625" style="6"/>
    <col min="3" max="3" width="19.28515625" style="6" bestFit="1" customWidth="1"/>
    <col min="4" max="4" width="21" style="6" bestFit="1" customWidth="1"/>
    <col min="5" max="5" width="18.7109375" style="6" bestFit="1" customWidth="1"/>
    <col min="6" max="6" width="16" style="6" bestFit="1" customWidth="1"/>
    <col min="7" max="7" width="20.85546875" style="6" bestFit="1" customWidth="1"/>
    <col min="8" max="8" width="14.85546875" style="6" bestFit="1" customWidth="1"/>
    <col min="9" max="28" width="9.140625" style="6" customWidth="1"/>
    <col min="29" max="16384" width="9.140625" style="6"/>
  </cols>
  <sheetData>
    <row r="1" spans="1:6" x14ac:dyDescent="0.25">
      <c r="A1" s="34" t="s">
        <v>82</v>
      </c>
    </row>
    <row r="2" spans="1:6" x14ac:dyDescent="0.25">
      <c r="A2" s="34" t="s">
        <v>83</v>
      </c>
    </row>
    <row r="3" spans="1:6" x14ac:dyDescent="0.25">
      <c r="A3" s="46" t="s">
        <v>84</v>
      </c>
    </row>
    <row r="4" spans="1:6" x14ac:dyDescent="0.25">
      <c r="A4" s="34" t="s">
        <v>5</v>
      </c>
    </row>
    <row r="5" spans="1:6" x14ac:dyDescent="0.25">
      <c r="A5" s="34"/>
    </row>
    <row r="8" spans="1:6" x14ac:dyDescent="0.25">
      <c r="D8" s="23" t="s">
        <v>65</v>
      </c>
      <c r="E8" t="s">
        <v>134</v>
      </c>
      <c r="F8"/>
    </row>
    <row r="9" spans="1:6" x14ac:dyDescent="0.25">
      <c r="D9" s="24" t="s">
        <v>89</v>
      </c>
      <c r="E9" s="48">
        <v>5425</v>
      </c>
      <c r="F9"/>
    </row>
    <row r="10" spans="1:6" x14ac:dyDescent="0.25">
      <c r="D10" s="25" t="s">
        <v>11</v>
      </c>
      <c r="E10" s="48">
        <v>5425</v>
      </c>
      <c r="F10"/>
    </row>
    <row r="11" spans="1:6" x14ac:dyDescent="0.25">
      <c r="D11" s="33" t="s">
        <v>90</v>
      </c>
      <c r="E11" s="48">
        <v>1272</v>
      </c>
      <c r="F11"/>
    </row>
    <row r="12" spans="1:6" x14ac:dyDescent="0.25">
      <c r="D12" s="33" t="s">
        <v>79</v>
      </c>
      <c r="E12" s="48">
        <v>933</v>
      </c>
      <c r="F12"/>
    </row>
    <row r="13" spans="1:6" x14ac:dyDescent="0.25">
      <c r="D13" s="33" t="s">
        <v>91</v>
      </c>
      <c r="E13" s="48">
        <v>3220</v>
      </c>
      <c r="F13"/>
    </row>
    <row r="14" spans="1:6" x14ac:dyDescent="0.25">
      <c r="D14" s="24" t="s">
        <v>87</v>
      </c>
      <c r="E14" s="48">
        <v>4760</v>
      </c>
      <c r="F14"/>
    </row>
    <row r="15" spans="1:6" x14ac:dyDescent="0.25">
      <c r="D15" s="25" t="s">
        <v>10</v>
      </c>
      <c r="E15" s="48">
        <v>4760</v>
      </c>
      <c r="F15"/>
    </row>
    <row r="16" spans="1:6" x14ac:dyDescent="0.25">
      <c r="D16" s="33" t="s">
        <v>90</v>
      </c>
      <c r="E16" s="48">
        <v>1040</v>
      </c>
      <c r="F16"/>
    </row>
    <row r="17" spans="4:6" x14ac:dyDescent="0.25">
      <c r="D17" s="33" t="s">
        <v>79</v>
      </c>
      <c r="E17" s="48">
        <v>1320</v>
      </c>
      <c r="F17"/>
    </row>
    <row r="18" spans="4:6" x14ac:dyDescent="0.25">
      <c r="D18" s="33" t="s">
        <v>91</v>
      </c>
      <c r="E18" s="48">
        <v>2400</v>
      </c>
      <c r="F18"/>
    </row>
    <row r="19" spans="4:6" x14ac:dyDescent="0.25">
      <c r="D19" s="24" t="s">
        <v>88</v>
      </c>
      <c r="E19" s="48">
        <v>3473</v>
      </c>
      <c r="F19"/>
    </row>
    <row r="20" spans="4:6" x14ac:dyDescent="0.25">
      <c r="D20" s="25" t="s">
        <v>11</v>
      </c>
      <c r="E20" s="48">
        <v>3473</v>
      </c>
      <c r="F20"/>
    </row>
    <row r="21" spans="4:6" x14ac:dyDescent="0.25">
      <c r="D21" s="33" t="s">
        <v>90</v>
      </c>
      <c r="E21" s="48">
        <v>1080</v>
      </c>
      <c r="F21"/>
    </row>
    <row r="22" spans="4:6" x14ac:dyDescent="0.25">
      <c r="D22" s="33" t="s">
        <v>79</v>
      </c>
      <c r="E22" s="48">
        <v>1133</v>
      </c>
      <c r="F22"/>
    </row>
    <row r="23" spans="4:6" x14ac:dyDescent="0.25">
      <c r="D23" s="33" t="s">
        <v>91</v>
      </c>
      <c r="E23" s="48">
        <v>1260</v>
      </c>
      <c r="F23"/>
    </row>
    <row r="24" spans="4:6" x14ac:dyDescent="0.25">
      <c r="D24" s="24" t="s">
        <v>86</v>
      </c>
      <c r="E24" s="48">
        <v>4100</v>
      </c>
      <c r="F24"/>
    </row>
    <row r="25" spans="4:6" x14ac:dyDescent="0.25">
      <c r="D25" s="25" t="s">
        <v>10</v>
      </c>
      <c r="E25" s="48">
        <v>4100</v>
      </c>
      <c r="F25"/>
    </row>
    <row r="26" spans="4:6" x14ac:dyDescent="0.25">
      <c r="D26" s="33" t="s">
        <v>90</v>
      </c>
      <c r="E26" s="48">
        <v>1030</v>
      </c>
    </row>
    <row r="27" spans="4:6" x14ac:dyDescent="0.25">
      <c r="D27" s="33" t="s">
        <v>79</v>
      </c>
      <c r="E27" s="48">
        <v>1650</v>
      </c>
    </row>
    <row r="28" spans="4:6" x14ac:dyDescent="0.25">
      <c r="D28" s="33" t="s">
        <v>91</v>
      </c>
      <c r="E28" s="48">
        <v>1420</v>
      </c>
    </row>
    <row r="29" spans="4:6" x14ac:dyDescent="0.25">
      <c r="D29" s="24" t="s">
        <v>20</v>
      </c>
      <c r="E29" s="48">
        <v>17758</v>
      </c>
    </row>
    <row r="98" spans="2:5" x14ac:dyDescent="0.25">
      <c r="B98" s="6" t="s">
        <v>9</v>
      </c>
      <c r="C98" s="6" t="s">
        <v>85</v>
      </c>
      <c r="D98" s="6" t="s">
        <v>13</v>
      </c>
      <c r="E98" s="16" t="s">
        <v>19</v>
      </c>
    </row>
    <row r="99" spans="2:5" x14ac:dyDescent="0.25">
      <c r="B99" s="6" t="s">
        <v>10</v>
      </c>
      <c r="C99" s="6" t="s">
        <v>86</v>
      </c>
      <c r="D99" s="6" t="s">
        <v>90</v>
      </c>
      <c r="E99" s="53">
        <v>300</v>
      </c>
    </row>
    <row r="100" spans="2:5" x14ac:dyDescent="0.25">
      <c r="B100" s="6" t="s">
        <v>10</v>
      </c>
      <c r="C100" s="6" t="s">
        <v>86</v>
      </c>
      <c r="D100" s="6" t="s">
        <v>91</v>
      </c>
      <c r="E100" s="53">
        <v>200</v>
      </c>
    </row>
    <row r="101" spans="2:5" x14ac:dyDescent="0.25">
      <c r="B101" s="6" t="s">
        <v>10</v>
      </c>
      <c r="C101" s="6" t="s">
        <v>86</v>
      </c>
      <c r="D101" s="6" t="s">
        <v>79</v>
      </c>
      <c r="E101" s="53">
        <v>400</v>
      </c>
    </row>
    <row r="102" spans="2:5" x14ac:dyDescent="0.25">
      <c r="B102" s="6" t="s">
        <v>10</v>
      </c>
      <c r="C102" s="6" t="s">
        <v>86</v>
      </c>
      <c r="D102" s="6" t="s">
        <v>90</v>
      </c>
      <c r="E102" s="53">
        <v>300</v>
      </c>
    </row>
    <row r="103" spans="2:5" x14ac:dyDescent="0.25">
      <c r="B103" s="6" t="s">
        <v>10</v>
      </c>
      <c r="C103" s="6" t="s">
        <v>86</v>
      </c>
      <c r="D103" s="6" t="s">
        <v>91</v>
      </c>
      <c r="E103" s="53">
        <v>800</v>
      </c>
    </row>
    <row r="104" spans="2:5" x14ac:dyDescent="0.25">
      <c r="B104" s="6" t="s">
        <v>10</v>
      </c>
      <c r="C104" s="6" t="s">
        <v>86</v>
      </c>
      <c r="D104" s="6" t="s">
        <v>79</v>
      </c>
      <c r="E104" s="53">
        <v>400</v>
      </c>
    </row>
    <row r="105" spans="2:5" x14ac:dyDescent="0.25">
      <c r="B105" s="6" t="s">
        <v>10</v>
      </c>
      <c r="C105" s="6" t="s">
        <v>86</v>
      </c>
      <c r="D105" s="6" t="s">
        <v>90</v>
      </c>
      <c r="E105" s="53">
        <v>200</v>
      </c>
    </row>
    <row r="106" spans="2:5" x14ac:dyDescent="0.25">
      <c r="B106" s="6" t="s">
        <v>10</v>
      </c>
      <c r="C106" s="6" t="s">
        <v>86</v>
      </c>
      <c r="D106" s="6" t="s">
        <v>91</v>
      </c>
      <c r="E106" s="53">
        <v>300</v>
      </c>
    </row>
    <row r="107" spans="2:5" x14ac:dyDescent="0.25">
      <c r="B107" s="6" t="s">
        <v>10</v>
      </c>
      <c r="C107" s="6" t="s">
        <v>86</v>
      </c>
      <c r="D107" s="6" t="s">
        <v>79</v>
      </c>
      <c r="E107" s="53">
        <v>450</v>
      </c>
    </row>
    <row r="108" spans="2:5" x14ac:dyDescent="0.25">
      <c r="B108" s="6" t="s">
        <v>10</v>
      </c>
      <c r="C108" s="6" t="s">
        <v>86</v>
      </c>
      <c r="D108" s="6" t="s">
        <v>90</v>
      </c>
      <c r="E108" s="53">
        <v>230</v>
      </c>
    </row>
    <row r="109" spans="2:5" x14ac:dyDescent="0.25">
      <c r="B109" s="6" t="s">
        <v>10</v>
      </c>
      <c r="C109" s="6" t="s">
        <v>86</v>
      </c>
      <c r="D109" s="6" t="s">
        <v>91</v>
      </c>
      <c r="E109" s="53">
        <v>120</v>
      </c>
    </row>
    <row r="110" spans="2:5" x14ac:dyDescent="0.25">
      <c r="B110" s="6" t="s">
        <v>10</v>
      </c>
      <c r="C110" s="6" t="s">
        <v>86</v>
      </c>
      <c r="D110" s="6" t="s">
        <v>79</v>
      </c>
      <c r="E110" s="53">
        <v>400</v>
      </c>
    </row>
    <row r="111" spans="2:5" x14ac:dyDescent="0.25">
      <c r="B111" s="6" t="s">
        <v>10</v>
      </c>
      <c r="C111" s="6" t="s">
        <v>87</v>
      </c>
      <c r="D111" s="6" t="s">
        <v>90</v>
      </c>
      <c r="E111" s="53">
        <v>210</v>
      </c>
    </row>
    <row r="112" spans="2:5" x14ac:dyDescent="0.25">
      <c r="B112" s="6" t="s">
        <v>10</v>
      </c>
      <c r="C112" s="6" t="s">
        <v>87</v>
      </c>
      <c r="D112" s="6" t="s">
        <v>91</v>
      </c>
      <c r="E112" s="53">
        <v>300</v>
      </c>
    </row>
    <row r="113" spans="2:5" x14ac:dyDescent="0.25">
      <c r="B113" s="6" t="s">
        <v>10</v>
      </c>
      <c r="C113" s="6" t="s">
        <v>87</v>
      </c>
      <c r="D113" s="6" t="s">
        <v>79</v>
      </c>
      <c r="E113" s="53">
        <v>400</v>
      </c>
    </row>
    <row r="114" spans="2:5" x14ac:dyDescent="0.25">
      <c r="B114" s="6" t="s">
        <v>10</v>
      </c>
      <c r="C114" s="6" t="s">
        <v>87</v>
      </c>
      <c r="D114" s="6" t="s">
        <v>90</v>
      </c>
      <c r="E114" s="53">
        <v>230</v>
      </c>
    </row>
    <row r="115" spans="2:5" x14ac:dyDescent="0.25">
      <c r="B115" s="6" t="s">
        <v>10</v>
      </c>
      <c r="C115" s="6" t="s">
        <v>87</v>
      </c>
      <c r="D115" s="6" t="s">
        <v>91</v>
      </c>
      <c r="E115" s="53">
        <v>900</v>
      </c>
    </row>
    <row r="116" spans="2:5" x14ac:dyDescent="0.25">
      <c r="B116" s="6" t="s">
        <v>10</v>
      </c>
      <c r="C116" s="6" t="s">
        <v>87</v>
      </c>
      <c r="D116" s="6" t="s">
        <v>79</v>
      </c>
      <c r="E116" s="53">
        <v>300</v>
      </c>
    </row>
    <row r="117" spans="2:5" x14ac:dyDescent="0.25">
      <c r="B117" s="6" t="s">
        <v>10</v>
      </c>
      <c r="C117" s="6" t="s">
        <v>87</v>
      </c>
      <c r="D117" s="6" t="s">
        <v>90</v>
      </c>
      <c r="E117" s="53">
        <v>200</v>
      </c>
    </row>
    <row r="118" spans="2:5" x14ac:dyDescent="0.25">
      <c r="B118" s="6" t="s">
        <v>10</v>
      </c>
      <c r="C118" s="6" t="s">
        <v>87</v>
      </c>
      <c r="D118" s="6" t="s">
        <v>91</v>
      </c>
      <c r="E118" s="53">
        <v>1000</v>
      </c>
    </row>
    <row r="119" spans="2:5" x14ac:dyDescent="0.25">
      <c r="B119" s="6" t="s">
        <v>10</v>
      </c>
      <c r="C119" s="6" t="s">
        <v>87</v>
      </c>
      <c r="D119" s="6" t="s">
        <v>79</v>
      </c>
      <c r="E119" s="53">
        <v>220</v>
      </c>
    </row>
    <row r="120" spans="2:5" x14ac:dyDescent="0.25">
      <c r="B120" s="6" t="s">
        <v>10</v>
      </c>
      <c r="C120" s="6" t="s">
        <v>87</v>
      </c>
      <c r="D120" s="6" t="s">
        <v>90</v>
      </c>
      <c r="E120" s="53">
        <v>400</v>
      </c>
    </row>
    <row r="121" spans="2:5" x14ac:dyDescent="0.25">
      <c r="B121" s="6" t="s">
        <v>10</v>
      </c>
      <c r="C121" s="6" t="s">
        <v>87</v>
      </c>
      <c r="D121" s="6" t="s">
        <v>91</v>
      </c>
      <c r="E121" s="53">
        <v>200</v>
      </c>
    </row>
    <row r="122" spans="2:5" x14ac:dyDescent="0.25">
      <c r="B122" s="6" t="s">
        <v>10</v>
      </c>
      <c r="C122" s="6" t="s">
        <v>87</v>
      </c>
      <c r="D122" s="6" t="s">
        <v>79</v>
      </c>
      <c r="E122" s="53">
        <v>400</v>
      </c>
    </row>
    <row r="123" spans="2:5" x14ac:dyDescent="0.25">
      <c r="B123" s="6" t="s">
        <v>11</v>
      </c>
      <c r="C123" s="6" t="s">
        <v>88</v>
      </c>
      <c r="D123" s="6" t="s">
        <v>90</v>
      </c>
      <c r="E123" s="53">
        <v>100</v>
      </c>
    </row>
    <row r="124" spans="2:5" x14ac:dyDescent="0.25">
      <c r="B124" s="6" t="s">
        <v>11</v>
      </c>
      <c r="C124" s="6" t="s">
        <v>88</v>
      </c>
      <c r="D124" s="6" t="s">
        <v>91</v>
      </c>
      <c r="E124" s="53">
        <v>30</v>
      </c>
    </row>
    <row r="125" spans="2:5" x14ac:dyDescent="0.25">
      <c r="B125" s="6" t="s">
        <v>11</v>
      </c>
      <c r="C125" s="6" t="s">
        <v>88</v>
      </c>
      <c r="D125" s="6" t="s">
        <v>79</v>
      </c>
      <c r="E125" s="53">
        <v>123</v>
      </c>
    </row>
    <row r="126" spans="2:5" x14ac:dyDescent="0.25">
      <c r="B126" s="6" t="s">
        <v>11</v>
      </c>
      <c r="C126" s="6" t="s">
        <v>88</v>
      </c>
      <c r="D126" s="6" t="s">
        <v>90</v>
      </c>
      <c r="E126" s="53">
        <v>300</v>
      </c>
    </row>
    <row r="127" spans="2:5" x14ac:dyDescent="0.25">
      <c r="B127" s="6" t="s">
        <v>11</v>
      </c>
      <c r="C127" s="6" t="s">
        <v>88</v>
      </c>
      <c r="D127" s="6" t="s">
        <v>91</v>
      </c>
      <c r="E127" s="53">
        <v>350</v>
      </c>
    </row>
    <row r="128" spans="2:5" x14ac:dyDescent="0.25">
      <c r="B128" s="6" t="s">
        <v>11</v>
      </c>
      <c r="C128" s="6" t="s">
        <v>88</v>
      </c>
      <c r="D128" s="6" t="s">
        <v>79</v>
      </c>
      <c r="E128" s="53">
        <v>230</v>
      </c>
    </row>
    <row r="129" spans="2:5" x14ac:dyDescent="0.25">
      <c r="B129" s="6" t="s">
        <v>11</v>
      </c>
      <c r="C129" s="6" t="s">
        <v>88</v>
      </c>
      <c r="D129" s="6" t="s">
        <v>90</v>
      </c>
      <c r="E129" s="53">
        <v>120</v>
      </c>
    </row>
    <row r="130" spans="2:5" x14ac:dyDescent="0.25">
      <c r="B130" s="6" t="s">
        <v>11</v>
      </c>
      <c r="C130" s="6" t="s">
        <v>88</v>
      </c>
      <c r="D130" s="6" t="s">
        <v>91</v>
      </c>
      <c r="E130" s="53">
        <v>640</v>
      </c>
    </row>
    <row r="131" spans="2:5" x14ac:dyDescent="0.25">
      <c r="B131" s="6" t="s">
        <v>11</v>
      </c>
      <c r="C131" s="6" t="s">
        <v>88</v>
      </c>
      <c r="D131" s="6" t="s">
        <v>79</v>
      </c>
      <c r="E131" s="53">
        <v>530</v>
      </c>
    </row>
    <row r="132" spans="2:5" x14ac:dyDescent="0.25">
      <c r="B132" s="6" t="s">
        <v>11</v>
      </c>
      <c r="C132" s="6" t="s">
        <v>88</v>
      </c>
      <c r="D132" s="6" t="s">
        <v>90</v>
      </c>
      <c r="E132" s="53">
        <v>560</v>
      </c>
    </row>
    <row r="133" spans="2:5" x14ac:dyDescent="0.25">
      <c r="B133" s="6" t="s">
        <v>11</v>
      </c>
      <c r="C133" s="6" t="s">
        <v>88</v>
      </c>
      <c r="D133" s="6" t="s">
        <v>91</v>
      </c>
      <c r="E133" s="53">
        <v>240</v>
      </c>
    </row>
    <row r="134" spans="2:5" x14ac:dyDescent="0.25">
      <c r="B134" s="6" t="s">
        <v>11</v>
      </c>
      <c r="C134" s="6" t="s">
        <v>88</v>
      </c>
      <c r="D134" s="6" t="s">
        <v>79</v>
      </c>
      <c r="E134" s="53">
        <v>250</v>
      </c>
    </row>
    <row r="135" spans="2:5" x14ac:dyDescent="0.25">
      <c r="B135" s="6" t="s">
        <v>11</v>
      </c>
      <c r="C135" s="6" t="s">
        <v>89</v>
      </c>
      <c r="D135" s="6" t="s">
        <v>90</v>
      </c>
      <c r="E135" s="53">
        <v>62</v>
      </c>
    </row>
    <row r="136" spans="2:5" x14ac:dyDescent="0.25">
      <c r="B136" s="6" t="s">
        <v>11</v>
      </c>
      <c r="C136" s="6" t="s">
        <v>89</v>
      </c>
      <c r="D136" s="6" t="s">
        <v>91</v>
      </c>
      <c r="E136" s="53">
        <v>600</v>
      </c>
    </row>
    <row r="137" spans="2:5" x14ac:dyDescent="0.25">
      <c r="B137" s="6" t="s">
        <v>11</v>
      </c>
      <c r="C137" s="6" t="s">
        <v>89</v>
      </c>
      <c r="D137" s="6" t="s">
        <v>79</v>
      </c>
      <c r="E137" s="53">
        <v>340</v>
      </c>
    </row>
    <row r="138" spans="2:5" x14ac:dyDescent="0.25">
      <c r="B138" s="6" t="s">
        <v>11</v>
      </c>
      <c r="C138" s="6" t="s">
        <v>89</v>
      </c>
      <c r="D138" s="6" t="s">
        <v>90</v>
      </c>
      <c r="E138" s="53">
        <v>205</v>
      </c>
    </row>
    <row r="139" spans="2:5" x14ac:dyDescent="0.25">
      <c r="B139" s="6" t="s">
        <v>11</v>
      </c>
      <c r="C139" s="6" t="s">
        <v>89</v>
      </c>
      <c r="D139" s="6" t="s">
        <v>91</v>
      </c>
      <c r="E139" s="53">
        <v>500</v>
      </c>
    </row>
    <row r="140" spans="2:5" x14ac:dyDescent="0.25">
      <c r="B140" s="6" t="s">
        <v>11</v>
      </c>
      <c r="C140" s="6" t="s">
        <v>89</v>
      </c>
      <c r="D140" s="6" t="s">
        <v>79</v>
      </c>
      <c r="E140" s="53">
        <v>403</v>
      </c>
    </row>
    <row r="141" spans="2:5" x14ac:dyDescent="0.25">
      <c r="B141" s="6" t="s">
        <v>11</v>
      </c>
      <c r="C141" s="6" t="s">
        <v>89</v>
      </c>
      <c r="D141" s="6" t="s">
        <v>90</v>
      </c>
      <c r="E141" s="53">
        <v>503</v>
      </c>
    </row>
    <row r="142" spans="2:5" x14ac:dyDescent="0.25">
      <c r="B142" s="6" t="s">
        <v>11</v>
      </c>
      <c r="C142" s="6" t="s">
        <v>89</v>
      </c>
      <c r="D142" s="6" t="s">
        <v>91</v>
      </c>
      <c r="E142" s="53">
        <v>2000</v>
      </c>
    </row>
    <row r="143" spans="2:5" x14ac:dyDescent="0.25">
      <c r="B143" s="6" t="s">
        <v>11</v>
      </c>
      <c r="C143" s="6" t="s">
        <v>89</v>
      </c>
      <c r="D143" s="6" t="s">
        <v>79</v>
      </c>
      <c r="E143" s="53">
        <v>140</v>
      </c>
    </row>
    <row r="144" spans="2:5" x14ac:dyDescent="0.25">
      <c r="B144" s="6" t="s">
        <v>11</v>
      </c>
      <c r="C144" s="6" t="s">
        <v>89</v>
      </c>
      <c r="D144" s="6" t="s">
        <v>90</v>
      </c>
      <c r="E144" s="53">
        <v>502</v>
      </c>
    </row>
    <row r="145" spans="2:5" x14ac:dyDescent="0.25">
      <c r="B145" s="6" t="s">
        <v>11</v>
      </c>
      <c r="C145" s="6" t="s">
        <v>89</v>
      </c>
      <c r="D145" s="6" t="s">
        <v>91</v>
      </c>
      <c r="E145" s="53">
        <v>120</v>
      </c>
    </row>
    <row r="146" spans="2:5" x14ac:dyDescent="0.25">
      <c r="B146" s="6" t="s">
        <v>11</v>
      </c>
      <c r="C146" s="6" t="s">
        <v>89</v>
      </c>
      <c r="D146" s="6" t="s">
        <v>79</v>
      </c>
      <c r="E146" s="15">
        <v>50</v>
      </c>
    </row>
  </sheetData>
  <pageMargins left="0.7" right="0.7" top="0.75" bottom="0.75" header="0.3" footer="0.3"/>
  <pageSetup paperSize="9" orientation="portrait" r:id="rId2"/>
  <drawing r:id="rId3"/>
  <tableParts count="1">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dimension ref="A1:E55"/>
  <sheetViews>
    <sheetView showGridLines="0" workbookViewId="0"/>
  </sheetViews>
  <sheetFormatPr baseColWidth="10" defaultColWidth="9.140625" defaultRowHeight="15" x14ac:dyDescent="0.25"/>
  <cols>
    <col min="1" max="1" width="9.140625" style="5"/>
    <col min="2" max="2" width="10.140625" style="6" bestFit="1" customWidth="1"/>
    <col min="3" max="3" width="15.7109375" style="6" bestFit="1" customWidth="1"/>
    <col min="4" max="4" width="16.42578125" style="6" bestFit="1" customWidth="1"/>
    <col min="5" max="5" width="14.85546875" style="6" bestFit="1" customWidth="1"/>
    <col min="6" max="16384" width="9.140625" style="6"/>
  </cols>
  <sheetData>
    <row r="1" spans="1:5" x14ac:dyDescent="0.25">
      <c r="A1" s="34" t="s">
        <v>92</v>
      </c>
    </row>
    <row r="2" spans="1:5" x14ac:dyDescent="0.25">
      <c r="A2" s="34" t="s">
        <v>93</v>
      </c>
    </row>
    <row r="3" spans="1:5" x14ac:dyDescent="0.25">
      <c r="A3" s="34" t="s">
        <v>5</v>
      </c>
    </row>
    <row r="4" spans="1:5" x14ac:dyDescent="0.25">
      <c r="A4" s="34"/>
    </row>
    <row r="7" spans="1:5" x14ac:dyDescent="0.25">
      <c r="B7" s="6" t="s">
        <v>85</v>
      </c>
      <c r="C7" s="6" t="s">
        <v>94</v>
      </c>
      <c r="D7" s="6" t="s">
        <v>98</v>
      </c>
      <c r="E7" s="6" t="s">
        <v>113</v>
      </c>
    </row>
    <row r="8" spans="1:5" x14ac:dyDescent="0.25">
      <c r="B8" s="6" t="s">
        <v>86</v>
      </c>
      <c r="C8" s="6" t="s">
        <v>95</v>
      </c>
      <c r="D8" s="6" t="s">
        <v>99</v>
      </c>
      <c r="E8" s="6">
        <v>300</v>
      </c>
    </row>
    <row r="9" spans="1:5" x14ac:dyDescent="0.25">
      <c r="B9" s="6" t="s">
        <v>86</v>
      </c>
      <c r="C9" s="6" t="s">
        <v>96</v>
      </c>
      <c r="D9" s="6" t="s">
        <v>100</v>
      </c>
      <c r="E9" s="6">
        <v>200</v>
      </c>
    </row>
    <row r="10" spans="1:5" x14ac:dyDescent="0.25">
      <c r="B10" s="6" t="s">
        <v>86</v>
      </c>
      <c r="C10" s="6" t="s">
        <v>97</v>
      </c>
      <c r="D10" s="6" t="s">
        <v>101</v>
      </c>
      <c r="E10" s="6">
        <v>400</v>
      </c>
    </row>
    <row r="11" spans="1:5" x14ac:dyDescent="0.25">
      <c r="B11" s="6" t="s">
        <v>86</v>
      </c>
      <c r="C11" s="6" t="s">
        <v>95</v>
      </c>
      <c r="D11" s="6" t="s">
        <v>102</v>
      </c>
      <c r="E11" s="6">
        <v>300</v>
      </c>
    </row>
    <row r="12" spans="1:5" x14ac:dyDescent="0.25">
      <c r="B12" s="6" t="s">
        <v>86</v>
      </c>
      <c r="C12" s="6" t="s">
        <v>96</v>
      </c>
      <c r="D12" s="6" t="s">
        <v>99</v>
      </c>
      <c r="E12" s="6">
        <v>800</v>
      </c>
    </row>
    <row r="13" spans="1:5" x14ac:dyDescent="0.25">
      <c r="B13" s="6" t="s">
        <v>86</v>
      </c>
      <c r="C13" s="6" t="s">
        <v>97</v>
      </c>
      <c r="D13" s="6" t="s">
        <v>100</v>
      </c>
      <c r="E13" s="6">
        <v>400</v>
      </c>
    </row>
    <row r="14" spans="1:5" x14ac:dyDescent="0.25">
      <c r="B14" s="6" t="s">
        <v>86</v>
      </c>
      <c r="C14" s="6" t="s">
        <v>95</v>
      </c>
      <c r="D14" s="6" t="s">
        <v>101</v>
      </c>
      <c r="E14" s="6">
        <v>200</v>
      </c>
    </row>
    <row r="15" spans="1:5" x14ac:dyDescent="0.25">
      <c r="B15" s="6" t="s">
        <v>86</v>
      </c>
      <c r="C15" s="6" t="s">
        <v>96</v>
      </c>
      <c r="D15" s="6" t="s">
        <v>102</v>
      </c>
      <c r="E15" s="6">
        <v>300</v>
      </c>
    </row>
    <row r="16" spans="1:5" x14ac:dyDescent="0.25">
      <c r="B16" s="6" t="s">
        <v>86</v>
      </c>
      <c r="C16" s="6" t="s">
        <v>97</v>
      </c>
      <c r="D16" s="6" t="s">
        <v>99</v>
      </c>
      <c r="E16" s="6">
        <v>450</v>
      </c>
    </row>
    <row r="17" spans="2:5" x14ac:dyDescent="0.25">
      <c r="B17" s="6" t="s">
        <v>86</v>
      </c>
      <c r="C17" s="6" t="s">
        <v>95</v>
      </c>
      <c r="D17" s="6" t="s">
        <v>100</v>
      </c>
      <c r="E17" s="6">
        <v>230</v>
      </c>
    </row>
    <row r="18" spans="2:5" x14ac:dyDescent="0.25">
      <c r="B18" s="6" t="s">
        <v>86</v>
      </c>
      <c r="C18" s="6" t="s">
        <v>96</v>
      </c>
      <c r="D18" s="6" t="s">
        <v>101</v>
      </c>
      <c r="E18" s="6">
        <v>120</v>
      </c>
    </row>
    <row r="19" spans="2:5" x14ac:dyDescent="0.25">
      <c r="B19" s="6" t="s">
        <v>86</v>
      </c>
      <c r="C19" s="6" t="s">
        <v>97</v>
      </c>
      <c r="D19" s="6" t="s">
        <v>102</v>
      </c>
      <c r="E19" s="6">
        <v>400</v>
      </c>
    </row>
    <row r="20" spans="2:5" x14ac:dyDescent="0.25">
      <c r="B20" s="6" t="s">
        <v>87</v>
      </c>
      <c r="C20" s="6" t="s">
        <v>95</v>
      </c>
      <c r="D20" s="6" t="s">
        <v>103</v>
      </c>
      <c r="E20" s="6">
        <v>210</v>
      </c>
    </row>
    <row r="21" spans="2:5" x14ac:dyDescent="0.25">
      <c r="B21" s="6" t="s">
        <v>87</v>
      </c>
      <c r="C21" s="6" t="s">
        <v>96</v>
      </c>
      <c r="D21" s="6" t="s">
        <v>104</v>
      </c>
      <c r="E21" s="6">
        <v>300</v>
      </c>
    </row>
    <row r="22" spans="2:5" x14ac:dyDescent="0.25">
      <c r="B22" s="6" t="s">
        <v>87</v>
      </c>
      <c r="C22" s="6" t="s">
        <v>97</v>
      </c>
      <c r="D22" s="6" t="s">
        <v>105</v>
      </c>
      <c r="E22" s="6">
        <v>400</v>
      </c>
    </row>
    <row r="23" spans="2:5" x14ac:dyDescent="0.25">
      <c r="B23" s="6" t="s">
        <v>87</v>
      </c>
      <c r="C23" s="6" t="s">
        <v>95</v>
      </c>
      <c r="D23" s="6" t="s">
        <v>106</v>
      </c>
      <c r="E23" s="6">
        <v>230</v>
      </c>
    </row>
    <row r="24" spans="2:5" x14ac:dyDescent="0.25">
      <c r="B24" s="6" t="s">
        <v>87</v>
      </c>
      <c r="C24" s="6" t="s">
        <v>96</v>
      </c>
      <c r="D24" s="6" t="s">
        <v>103</v>
      </c>
      <c r="E24" s="6">
        <v>900</v>
      </c>
    </row>
    <row r="25" spans="2:5" x14ac:dyDescent="0.25">
      <c r="B25" s="6" t="s">
        <v>87</v>
      </c>
      <c r="C25" s="6" t="s">
        <v>97</v>
      </c>
      <c r="D25" s="6" t="s">
        <v>104</v>
      </c>
      <c r="E25" s="6">
        <v>300</v>
      </c>
    </row>
    <row r="26" spans="2:5" x14ac:dyDescent="0.25">
      <c r="B26" s="6" t="s">
        <v>87</v>
      </c>
      <c r="C26" s="6" t="s">
        <v>95</v>
      </c>
      <c r="D26" s="6" t="s">
        <v>105</v>
      </c>
      <c r="E26" s="6">
        <v>200</v>
      </c>
    </row>
    <row r="27" spans="2:5" x14ac:dyDescent="0.25">
      <c r="B27" s="6" t="s">
        <v>87</v>
      </c>
      <c r="C27" s="6" t="s">
        <v>96</v>
      </c>
      <c r="D27" s="6" t="s">
        <v>106</v>
      </c>
      <c r="E27" s="6">
        <v>1000</v>
      </c>
    </row>
    <row r="28" spans="2:5" x14ac:dyDescent="0.25">
      <c r="B28" s="6" t="s">
        <v>87</v>
      </c>
      <c r="C28" s="6" t="s">
        <v>97</v>
      </c>
      <c r="D28" s="6" t="s">
        <v>103</v>
      </c>
      <c r="E28" s="6">
        <v>220</v>
      </c>
    </row>
    <row r="29" spans="2:5" x14ac:dyDescent="0.25">
      <c r="B29" s="6" t="s">
        <v>87</v>
      </c>
      <c r="C29" s="6" t="s">
        <v>95</v>
      </c>
      <c r="D29" s="6" t="s">
        <v>104</v>
      </c>
      <c r="E29" s="6">
        <v>400</v>
      </c>
    </row>
    <row r="30" spans="2:5" x14ac:dyDescent="0.25">
      <c r="B30" s="6" t="s">
        <v>87</v>
      </c>
      <c r="C30" s="6" t="s">
        <v>96</v>
      </c>
      <c r="D30" s="6" t="s">
        <v>105</v>
      </c>
      <c r="E30" s="6">
        <v>200</v>
      </c>
    </row>
    <row r="31" spans="2:5" x14ac:dyDescent="0.25">
      <c r="B31" s="6" t="s">
        <v>87</v>
      </c>
      <c r="C31" s="6" t="s">
        <v>97</v>
      </c>
      <c r="D31" s="6" t="s">
        <v>106</v>
      </c>
      <c r="E31" s="6">
        <v>400</v>
      </c>
    </row>
    <row r="32" spans="2:5" x14ac:dyDescent="0.25">
      <c r="B32" s="6" t="s">
        <v>88</v>
      </c>
      <c r="C32" s="6" t="s">
        <v>95</v>
      </c>
      <c r="D32" s="6" t="s">
        <v>107</v>
      </c>
      <c r="E32" s="6">
        <v>100</v>
      </c>
    </row>
    <row r="33" spans="2:5" x14ac:dyDescent="0.25">
      <c r="B33" s="6" t="s">
        <v>88</v>
      </c>
      <c r="C33" s="6" t="s">
        <v>96</v>
      </c>
      <c r="D33" s="6" t="s">
        <v>108</v>
      </c>
      <c r="E33" s="6">
        <v>30</v>
      </c>
    </row>
    <row r="34" spans="2:5" x14ac:dyDescent="0.25">
      <c r="B34" s="6" t="s">
        <v>88</v>
      </c>
      <c r="C34" s="6" t="s">
        <v>97</v>
      </c>
      <c r="D34" s="6" t="s">
        <v>109</v>
      </c>
      <c r="E34" s="6">
        <v>123</v>
      </c>
    </row>
    <row r="35" spans="2:5" x14ac:dyDescent="0.25">
      <c r="B35" s="6" t="s">
        <v>88</v>
      </c>
      <c r="C35" s="6" t="s">
        <v>95</v>
      </c>
      <c r="D35" s="6" t="s">
        <v>110</v>
      </c>
      <c r="E35" s="6">
        <v>300</v>
      </c>
    </row>
    <row r="36" spans="2:5" x14ac:dyDescent="0.25">
      <c r="B36" s="6" t="s">
        <v>88</v>
      </c>
      <c r="C36" s="6" t="s">
        <v>96</v>
      </c>
      <c r="D36" s="6" t="s">
        <v>107</v>
      </c>
      <c r="E36" s="6">
        <v>350</v>
      </c>
    </row>
    <row r="37" spans="2:5" x14ac:dyDescent="0.25">
      <c r="B37" s="6" t="s">
        <v>88</v>
      </c>
      <c r="C37" s="6" t="s">
        <v>97</v>
      </c>
      <c r="D37" s="6" t="s">
        <v>108</v>
      </c>
      <c r="E37" s="6">
        <v>230</v>
      </c>
    </row>
    <row r="38" spans="2:5" x14ac:dyDescent="0.25">
      <c r="B38" s="6" t="s">
        <v>88</v>
      </c>
      <c r="C38" s="6" t="s">
        <v>95</v>
      </c>
      <c r="D38" s="6" t="s">
        <v>109</v>
      </c>
      <c r="E38" s="6">
        <v>120</v>
      </c>
    </row>
    <row r="39" spans="2:5" x14ac:dyDescent="0.25">
      <c r="B39" s="6" t="s">
        <v>88</v>
      </c>
      <c r="C39" s="6" t="s">
        <v>96</v>
      </c>
      <c r="D39" s="6" t="s">
        <v>110</v>
      </c>
      <c r="E39" s="6">
        <v>640</v>
      </c>
    </row>
    <row r="40" spans="2:5" x14ac:dyDescent="0.25">
      <c r="B40" s="6" t="s">
        <v>88</v>
      </c>
      <c r="C40" s="6" t="s">
        <v>97</v>
      </c>
      <c r="D40" s="6" t="s">
        <v>107</v>
      </c>
      <c r="E40" s="6">
        <v>530</v>
      </c>
    </row>
    <row r="41" spans="2:5" x14ac:dyDescent="0.25">
      <c r="B41" s="6" t="s">
        <v>88</v>
      </c>
      <c r="C41" s="6" t="s">
        <v>95</v>
      </c>
      <c r="D41" s="6" t="s">
        <v>108</v>
      </c>
      <c r="E41" s="6">
        <v>560</v>
      </c>
    </row>
    <row r="42" spans="2:5" x14ac:dyDescent="0.25">
      <c r="B42" s="6" t="s">
        <v>88</v>
      </c>
      <c r="C42" s="6" t="s">
        <v>96</v>
      </c>
      <c r="D42" s="6" t="s">
        <v>109</v>
      </c>
      <c r="E42" s="6">
        <v>240</v>
      </c>
    </row>
    <row r="43" spans="2:5" x14ac:dyDescent="0.25">
      <c r="B43" s="6" t="s">
        <v>88</v>
      </c>
      <c r="C43" s="6" t="s">
        <v>97</v>
      </c>
      <c r="D43" s="6" t="s">
        <v>110</v>
      </c>
      <c r="E43" s="6">
        <v>250</v>
      </c>
    </row>
    <row r="44" spans="2:5" x14ac:dyDescent="0.25">
      <c r="B44" s="6" t="s">
        <v>89</v>
      </c>
      <c r="C44" s="6" t="s">
        <v>95</v>
      </c>
      <c r="D44" s="6" t="s">
        <v>111</v>
      </c>
      <c r="E44" s="6">
        <v>62</v>
      </c>
    </row>
    <row r="45" spans="2:5" x14ac:dyDescent="0.25">
      <c r="B45" s="6" t="s">
        <v>89</v>
      </c>
      <c r="C45" s="6" t="s">
        <v>96</v>
      </c>
      <c r="D45" s="6" t="s">
        <v>112</v>
      </c>
      <c r="E45" s="6">
        <v>600</v>
      </c>
    </row>
    <row r="46" spans="2:5" x14ac:dyDescent="0.25">
      <c r="B46" s="6" t="s">
        <v>89</v>
      </c>
      <c r="C46" s="6" t="s">
        <v>97</v>
      </c>
      <c r="D46" s="6" t="s">
        <v>101</v>
      </c>
      <c r="E46" s="6">
        <v>340</v>
      </c>
    </row>
    <row r="47" spans="2:5" x14ac:dyDescent="0.25">
      <c r="B47" s="6" t="s">
        <v>89</v>
      </c>
      <c r="C47" s="6" t="s">
        <v>95</v>
      </c>
      <c r="D47" s="6" t="s">
        <v>99</v>
      </c>
      <c r="E47" s="6">
        <v>205</v>
      </c>
    </row>
    <row r="48" spans="2:5" x14ac:dyDescent="0.25">
      <c r="B48" s="6" t="s">
        <v>89</v>
      </c>
      <c r="C48" s="6" t="s">
        <v>96</v>
      </c>
      <c r="D48" s="6" t="s">
        <v>111</v>
      </c>
      <c r="E48" s="6">
        <v>500</v>
      </c>
    </row>
    <row r="49" spans="2:5" x14ac:dyDescent="0.25">
      <c r="B49" s="6" t="s">
        <v>89</v>
      </c>
      <c r="C49" s="6" t="s">
        <v>97</v>
      </c>
      <c r="D49" s="6" t="s">
        <v>112</v>
      </c>
      <c r="E49" s="6">
        <v>403</v>
      </c>
    </row>
    <row r="50" spans="2:5" x14ac:dyDescent="0.25">
      <c r="B50" s="6" t="s">
        <v>89</v>
      </c>
      <c r="C50" s="6" t="s">
        <v>95</v>
      </c>
      <c r="D50" s="6" t="s">
        <v>101</v>
      </c>
      <c r="E50" s="6">
        <v>503</v>
      </c>
    </row>
    <row r="51" spans="2:5" x14ac:dyDescent="0.25">
      <c r="B51" s="6" t="s">
        <v>89</v>
      </c>
      <c r="C51" s="6" t="s">
        <v>96</v>
      </c>
      <c r="D51" s="6" t="s">
        <v>99</v>
      </c>
      <c r="E51" s="6">
        <v>2000</v>
      </c>
    </row>
    <row r="52" spans="2:5" x14ac:dyDescent="0.25">
      <c r="B52" s="6" t="s">
        <v>89</v>
      </c>
      <c r="C52" s="6" t="s">
        <v>97</v>
      </c>
      <c r="D52" s="6" t="s">
        <v>111</v>
      </c>
      <c r="E52" s="6">
        <v>140</v>
      </c>
    </row>
    <row r="53" spans="2:5" x14ac:dyDescent="0.25">
      <c r="B53" s="6" t="s">
        <v>89</v>
      </c>
      <c r="C53" s="6" t="s">
        <v>95</v>
      </c>
      <c r="D53" s="6" t="s">
        <v>112</v>
      </c>
      <c r="E53" s="6">
        <v>502</v>
      </c>
    </row>
    <row r="54" spans="2:5" x14ac:dyDescent="0.25">
      <c r="B54" s="6" t="s">
        <v>89</v>
      </c>
      <c r="C54" s="6" t="s">
        <v>96</v>
      </c>
      <c r="D54" s="6" t="s">
        <v>101</v>
      </c>
      <c r="E54" s="6">
        <v>120</v>
      </c>
    </row>
    <row r="55" spans="2:5" x14ac:dyDescent="0.25">
      <c r="B55" s="6" t="s">
        <v>89</v>
      </c>
      <c r="C55" s="6" t="s">
        <v>97</v>
      </c>
      <c r="D55" s="6" t="s">
        <v>99</v>
      </c>
      <c r="E55" s="6">
        <v>50</v>
      </c>
    </row>
  </sheetData>
  <pageMargins left="0.7" right="0.7" top="0.75" bottom="0.75" header="0.3" footer="0.3"/>
  <pageSetup paperSize="9" orientation="portrait" r:id="rId1"/>
  <drawing r:id="rId2"/>
  <tableParts count="1">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5"/>
  <dimension ref="A1:L77"/>
  <sheetViews>
    <sheetView showGridLines="0" workbookViewId="0"/>
  </sheetViews>
  <sheetFormatPr baseColWidth="10" defaultColWidth="9.140625" defaultRowHeight="15" x14ac:dyDescent="0.25"/>
  <cols>
    <col min="1" max="1" width="9.140625" style="5"/>
    <col min="2" max="2" width="21" style="6" bestFit="1" customWidth="1"/>
    <col min="3" max="3" width="25" style="6" bestFit="1" customWidth="1"/>
    <col min="4" max="6" width="6.140625" style="6" customWidth="1"/>
    <col min="7" max="7" width="6.42578125" style="6" customWidth="1"/>
    <col min="8" max="8" width="7.5703125" style="6" bestFit="1" customWidth="1"/>
    <col min="9" max="9" width="6.140625" style="6" bestFit="1" customWidth="1"/>
    <col min="10" max="10" width="5" style="6" customWidth="1"/>
    <col min="11" max="11" width="10.28515625" style="6" bestFit="1" customWidth="1"/>
    <col min="12" max="12" width="7.5703125" style="6" bestFit="1" customWidth="1"/>
    <col min="13" max="13" width="6.140625" style="6" bestFit="1" customWidth="1"/>
    <col min="14" max="14" width="13.42578125" style="6" bestFit="1" customWidth="1"/>
    <col min="15" max="15" width="9.140625" style="6" bestFit="1" customWidth="1"/>
    <col min="16" max="16" width="7.5703125" style="6" bestFit="1" customWidth="1"/>
    <col min="17" max="17" width="6.140625" style="6" bestFit="1" customWidth="1"/>
    <col min="18" max="18" width="12.140625" style="6" bestFit="1" customWidth="1"/>
    <col min="19" max="19" width="11.28515625" style="6" bestFit="1" customWidth="1"/>
    <col min="20" max="16384" width="9.140625" style="6"/>
  </cols>
  <sheetData>
    <row r="1" spans="1:12" ht="15" customHeight="1" x14ac:dyDescent="0.25">
      <c r="A1" s="45" t="s">
        <v>114</v>
      </c>
      <c r="B1" s="38"/>
    </row>
    <row r="2" spans="1:12" ht="15" customHeight="1" x14ac:dyDescent="0.25">
      <c r="A2" s="5" t="s">
        <v>150</v>
      </c>
    </row>
    <row r="3" spans="1:12" ht="15" customHeight="1" x14ac:dyDescent="0.25">
      <c r="A3" s="5" t="s">
        <v>147</v>
      </c>
    </row>
    <row r="4" spans="1:12" ht="15" customHeight="1" x14ac:dyDescent="0.25">
      <c r="A4" s="5" t="s">
        <v>115</v>
      </c>
    </row>
    <row r="5" spans="1:12" ht="15" customHeight="1" x14ac:dyDescent="0.3">
      <c r="A5" s="34" t="s">
        <v>5</v>
      </c>
      <c r="K5" s="13"/>
      <c r="L5" s="13"/>
    </row>
    <row r="6" spans="1:12" ht="15" customHeight="1" x14ac:dyDescent="0.3">
      <c r="A6" s="34"/>
      <c r="K6" s="13"/>
      <c r="L6" s="13"/>
    </row>
    <row r="7" spans="1:12" ht="15" customHeight="1" x14ac:dyDescent="0.25">
      <c r="K7" s="6" t="s">
        <v>116</v>
      </c>
    </row>
    <row r="8" spans="1:12" ht="15" customHeight="1" x14ac:dyDescent="0.25">
      <c r="K8" s="17"/>
    </row>
    <row r="9" spans="1:12" ht="15" customHeight="1" x14ac:dyDescent="0.3">
      <c r="K9" s="13" t="str">
        <f>IF($K$8="Georges","Vous avez raison.",IF($K$8="David","Réessayez...",IF($K$8="Élise","Pas tout à fait...",IF($K$8=" "," "," "))))</f>
        <v xml:space="preserve"> </v>
      </c>
    </row>
    <row r="10" spans="1:12" ht="15" customHeight="1" x14ac:dyDescent="0.25"/>
    <row r="11" spans="1:12" ht="15" customHeight="1" x14ac:dyDescent="0.25"/>
    <row r="12" spans="1:12" ht="15" customHeight="1" x14ac:dyDescent="0.3">
      <c r="B12" s="23" t="s">
        <v>65</v>
      </c>
      <c r="C12" t="s">
        <v>141</v>
      </c>
      <c r="D12"/>
      <c r="E12"/>
      <c r="F12"/>
      <c r="K12" s="13"/>
    </row>
    <row r="13" spans="1:12" ht="15" customHeight="1" x14ac:dyDescent="0.25">
      <c r="B13" s="24" t="s">
        <v>89</v>
      </c>
      <c r="C13" s="67">
        <v>5425</v>
      </c>
      <c r="D13"/>
      <c r="E13"/>
      <c r="F13"/>
    </row>
    <row r="14" spans="1:12" ht="15" customHeight="1" x14ac:dyDescent="0.25">
      <c r="B14" s="24" t="s">
        <v>88</v>
      </c>
      <c r="C14" s="67">
        <v>3473</v>
      </c>
      <c r="D14"/>
      <c r="E14"/>
      <c r="F14"/>
    </row>
    <row r="15" spans="1:12" ht="15" customHeight="1" x14ac:dyDescent="0.25">
      <c r="B15" s="24" t="s">
        <v>86</v>
      </c>
      <c r="C15" s="67">
        <v>4100</v>
      </c>
      <c r="D15"/>
      <c r="E15"/>
      <c r="F15"/>
    </row>
    <row r="16" spans="1:12" ht="15" customHeight="1" x14ac:dyDescent="0.25">
      <c r="B16" s="24" t="s">
        <v>87</v>
      </c>
      <c r="C16" s="67">
        <v>4760</v>
      </c>
      <c r="D16"/>
      <c r="E16"/>
      <c r="F16"/>
    </row>
    <row r="17" spans="2:6" ht="15" customHeight="1" x14ac:dyDescent="0.25">
      <c r="B17" s="24" t="s">
        <v>20</v>
      </c>
      <c r="C17" s="67">
        <v>17758</v>
      </c>
      <c r="D17"/>
      <c r="E17"/>
      <c r="F17"/>
    </row>
    <row r="18" spans="2:6" ht="15" customHeight="1" x14ac:dyDescent="0.25">
      <c r="B18"/>
      <c r="C18"/>
      <c r="D18"/>
      <c r="E18"/>
      <c r="F18"/>
    </row>
    <row r="19" spans="2:6" ht="15" customHeight="1" x14ac:dyDescent="0.25">
      <c r="B19"/>
      <c r="C19"/>
      <c r="D19"/>
    </row>
    <row r="20" spans="2:6" ht="15" customHeight="1" x14ac:dyDescent="0.25">
      <c r="B20"/>
      <c r="C20"/>
      <c r="D20"/>
    </row>
    <row r="21" spans="2:6" x14ac:dyDescent="0.25">
      <c r="B21"/>
      <c r="C21"/>
      <c r="D21"/>
    </row>
    <row r="22" spans="2:6" x14ac:dyDescent="0.25">
      <c r="B22"/>
      <c r="C22"/>
      <c r="D22"/>
    </row>
    <row r="23" spans="2:6" x14ac:dyDescent="0.25">
      <c r="B23"/>
      <c r="C23"/>
      <c r="D23"/>
    </row>
    <row r="24" spans="2:6" x14ac:dyDescent="0.25">
      <c r="B24"/>
      <c r="C24"/>
      <c r="D24"/>
    </row>
    <row r="25" spans="2:6" x14ac:dyDescent="0.25">
      <c r="B25"/>
      <c r="C25"/>
      <c r="D25"/>
    </row>
    <row r="26" spans="2:6" x14ac:dyDescent="0.25">
      <c r="B26"/>
      <c r="C26"/>
      <c r="D26"/>
    </row>
    <row r="27" spans="2:6" x14ac:dyDescent="0.25">
      <c r="B27"/>
      <c r="C27"/>
      <c r="D27"/>
    </row>
    <row r="28" spans="2:6" x14ac:dyDescent="0.25">
      <c r="B28"/>
      <c r="C28"/>
      <c r="D28"/>
    </row>
    <row r="29" spans="2:6" x14ac:dyDescent="0.25">
      <c r="B29"/>
      <c r="C29"/>
      <c r="D29"/>
    </row>
    <row r="30" spans="2:6" x14ac:dyDescent="0.25">
      <c r="B30"/>
      <c r="C30"/>
    </row>
    <row r="31" spans="2:6" x14ac:dyDescent="0.25">
      <c r="B31"/>
      <c r="C31"/>
    </row>
    <row r="32" spans="2:6" x14ac:dyDescent="0.25">
      <c r="B32"/>
      <c r="C32"/>
    </row>
    <row r="33" spans="2:3" x14ac:dyDescent="0.25">
      <c r="B33"/>
      <c r="C33"/>
    </row>
    <row r="34" spans="2:3" x14ac:dyDescent="0.25">
      <c r="B34"/>
      <c r="C34"/>
    </row>
    <row r="35" spans="2:3" x14ac:dyDescent="0.25">
      <c r="B35"/>
      <c r="C35"/>
    </row>
    <row r="36" spans="2:3" x14ac:dyDescent="0.25">
      <c r="B36"/>
      <c r="C36"/>
    </row>
    <row r="37" spans="2:3" x14ac:dyDescent="0.25">
      <c r="B37"/>
      <c r="C37"/>
    </row>
    <row r="38" spans="2:3" x14ac:dyDescent="0.25">
      <c r="B38"/>
      <c r="C38"/>
    </row>
    <row r="39" spans="2:3" x14ac:dyDescent="0.25">
      <c r="B39"/>
      <c r="C39"/>
    </row>
    <row r="40" spans="2:3" x14ac:dyDescent="0.25">
      <c r="B40"/>
      <c r="C40"/>
    </row>
    <row r="41" spans="2:3" x14ac:dyDescent="0.25">
      <c r="B41"/>
      <c r="C41"/>
    </row>
    <row r="42" spans="2:3" x14ac:dyDescent="0.25">
      <c r="B42"/>
      <c r="C42"/>
    </row>
    <row r="43" spans="2:3" x14ac:dyDescent="0.25">
      <c r="B43"/>
      <c r="C43"/>
    </row>
    <row r="44" spans="2:3" x14ac:dyDescent="0.25">
      <c r="B44"/>
      <c r="C44"/>
    </row>
    <row r="45" spans="2:3" x14ac:dyDescent="0.25">
      <c r="B45"/>
      <c r="C45"/>
    </row>
    <row r="46" spans="2:3" x14ac:dyDescent="0.25">
      <c r="B46"/>
      <c r="C46"/>
    </row>
    <row r="47" spans="2:3" x14ac:dyDescent="0.25">
      <c r="B47"/>
      <c r="C47"/>
    </row>
    <row r="48" spans="2:3" x14ac:dyDescent="0.25">
      <c r="B48"/>
      <c r="C48"/>
    </row>
    <row r="49" spans="2:3" x14ac:dyDescent="0.25">
      <c r="B49"/>
      <c r="C49"/>
    </row>
    <row r="50" spans="2:3" x14ac:dyDescent="0.25">
      <c r="B50"/>
      <c r="C50"/>
    </row>
    <row r="51" spans="2:3" x14ac:dyDescent="0.25">
      <c r="B51"/>
      <c r="C51"/>
    </row>
    <row r="52" spans="2:3" x14ac:dyDescent="0.25">
      <c r="B52"/>
      <c r="C52"/>
    </row>
    <row r="53" spans="2:3" x14ac:dyDescent="0.25">
      <c r="B53"/>
      <c r="C53"/>
    </row>
    <row r="54" spans="2:3" x14ac:dyDescent="0.25">
      <c r="B54"/>
      <c r="C54"/>
    </row>
    <row r="55" spans="2:3" x14ac:dyDescent="0.25">
      <c r="B55"/>
      <c r="C55"/>
    </row>
    <row r="56" spans="2:3" x14ac:dyDescent="0.25">
      <c r="B56"/>
      <c r="C56"/>
    </row>
    <row r="57" spans="2:3" x14ac:dyDescent="0.25">
      <c r="B57"/>
      <c r="C57"/>
    </row>
    <row r="58" spans="2:3" x14ac:dyDescent="0.25">
      <c r="B58"/>
      <c r="C58"/>
    </row>
    <row r="59" spans="2:3" x14ac:dyDescent="0.25">
      <c r="B59"/>
      <c r="C59"/>
    </row>
    <row r="60" spans="2:3" x14ac:dyDescent="0.25">
      <c r="B60"/>
      <c r="C60"/>
    </row>
    <row r="61" spans="2:3" x14ac:dyDescent="0.25">
      <c r="B61"/>
      <c r="C61"/>
    </row>
    <row r="62" spans="2:3" x14ac:dyDescent="0.25">
      <c r="B62"/>
      <c r="C62"/>
    </row>
    <row r="63" spans="2:3" x14ac:dyDescent="0.25">
      <c r="B63"/>
      <c r="C63"/>
    </row>
    <row r="64" spans="2:3" x14ac:dyDescent="0.25">
      <c r="B64"/>
      <c r="C64"/>
    </row>
    <row r="65" spans="2:3" x14ac:dyDescent="0.25">
      <c r="B65"/>
      <c r="C65"/>
    </row>
    <row r="66" spans="2:3" x14ac:dyDescent="0.25">
      <c r="B66"/>
      <c r="C66"/>
    </row>
    <row r="67" spans="2:3" x14ac:dyDescent="0.25">
      <c r="B67"/>
      <c r="C67"/>
    </row>
    <row r="68" spans="2:3" x14ac:dyDescent="0.25">
      <c r="B68"/>
      <c r="C68"/>
    </row>
    <row r="69" spans="2:3" x14ac:dyDescent="0.25">
      <c r="B69"/>
      <c r="C69"/>
    </row>
    <row r="70" spans="2:3" x14ac:dyDescent="0.25">
      <c r="B70"/>
      <c r="C70"/>
    </row>
    <row r="71" spans="2:3" x14ac:dyDescent="0.25">
      <c r="B71"/>
      <c r="C71"/>
    </row>
    <row r="72" spans="2:3" x14ac:dyDescent="0.25">
      <c r="B72"/>
      <c r="C72"/>
    </row>
    <row r="73" spans="2:3" x14ac:dyDescent="0.25">
      <c r="B73"/>
      <c r="C73"/>
    </row>
    <row r="74" spans="2:3" x14ac:dyDescent="0.25">
      <c r="B74"/>
      <c r="C74"/>
    </row>
    <row r="75" spans="2:3" x14ac:dyDescent="0.25">
      <c r="B75"/>
      <c r="C75"/>
    </row>
    <row r="76" spans="2:3" x14ac:dyDescent="0.25">
      <c r="B76"/>
      <c r="C76"/>
    </row>
    <row r="77" spans="2:3" x14ac:dyDescent="0.25">
      <c r="B77"/>
      <c r="C77"/>
    </row>
  </sheetData>
  <dataValidations disablePrompts="1" count="1">
    <dataValidation type="list" allowBlank="1" showErrorMessage="1" promptTitle="Pick an item from the drop down." sqref="K8" xr:uid="{00000000-0002-0000-1400-000000000000}">
      <formula1>"David,Georges,Élise, ,"</formula1>
    </dataValidation>
  </dataValidations>
  <pageMargins left="0.7" right="0.7" top="0.75" bottom="0.75" header="0.3" footer="0.3"/>
  <pageSetup paperSize="9" orientation="portrait"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dimension ref="A1:K44"/>
  <sheetViews>
    <sheetView showGridLines="0" workbookViewId="0"/>
  </sheetViews>
  <sheetFormatPr baseColWidth="10" defaultColWidth="9.140625" defaultRowHeight="15" x14ac:dyDescent="0.25"/>
  <cols>
    <col min="1" max="1" width="9.140625" style="5"/>
    <col min="2" max="2" width="25" style="6" bestFit="1" customWidth="1"/>
    <col min="3" max="3" width="16.5703125" style="6" bestFit="1" customWidth="1"/>
    <col min="4" max="4" width="7.5703125" style="6" bestFit="1" customWidth="1"/>
    <col min="5" max="5" width="6.140625" style="6" bestFit="1" customWidth="1"/>
    <col min="6" max="6" width="11.28515625" style="6" bestFit="1" customWidth="1"/>
    <col min="7" max="7" width="8.42578125" style="6" bestFit="1" customWidth="1"/>
    <col min="8" max="8" width="7.5703125" style="6" bestFit="1" customWidth="1"/>
    <col min="9" max="9" width="6.140625" style="6" bestFit="1" customWidth="1"/>
    <col min="10" max="10" width="11.42578125" style="6" bestFit="1" customWidth="1"/>
    <col min="11" max="11" width="10.28515625" style="6" bestFit="1" customWidth="1"/>
    <col min="12" max="12" width="7.5703125" style="6" bestFit="1" customWidth="1"/>
    <col min="13" max="13" width="6.140625" style="6" bestFit="1" customWidth="1"/>
    <col min="14" max="14" width="13.42578125" style="6" bestFit="1" customWidth="1"/>
    <col min="15" max="15" width="9.140625" style="6" bestFit="1" customWidth="1"/>
    <col min="16" max="16" width="7.5703125" style="6" bestFit="1" customWidth="1"/>
    <col min="17" max="17" width="6.140625" style="6" bestFit="1" customWidth="1"/>
    <col min="18" max="18" width="12.140625" style="6" bestFit="1" customWidth="1"/>
    <col min="19" max="19" width="11.28515625" style="6" bestFit="1" customWidth="1"/>
    <col min="20" max="16384" width="9.140625" style="6"/>
  </cols>
  <sheetData>
    <row r="1" spans="1:11" ht="15" customHeight="1" x14ac:dyDescent="0.25">
      <c r="A1" s="45" t="s">
        <v>145</v>
      </c>
    </row>
    <row r="2" spans="1:11" ht="15" customHeight="1" x14ac:dyDescent="0.25">
      <c r="A2" s="5" t="s">
        <v>150</v>
      </c>
    </row>
    <row r="3" spans="1:11" ht="15" customHeight="1" x14ac:dyDescent="0.25">
      <c r="A3" s="5" t="s">
        <v>117</v>
      </c>
    </row>
    <row r="4" spans="1:11" ht="15" customHeight="1" x14ac:dyDescent="0.3">
      <c r="A4" s="34" t="s">
        <v>5</v>
      </c>
      <c r="J4" s="13" t="str">
        <f>IF(AND($B$14="Acheteur",$I$18=1175),"Bravo. Vous avez placé un champ de ligne"," ")</f>
        <v xml:space="preserve"> </v>
      </c>
    </row>
    <row r="5" spans="1:11" ht="15" customHeight="1" x14ac:dyDescent="0.3">
      <c r="A5" s="34"/>
      <c r="J5" s="13" t="str">
        <f>IF(AND(B$14="Automne",$C$17=3220),"Bravo. Vous avez placé un champ de ligne"," ")</f>
        <v xml:space="preserve"> </v>
      </c>
      <c r="K5" s="13"/>
    </row>
    <row r="6" spans="1:11" ht="15" customHeight="1" x14ac:dyDescent="0.3">
      <c r="J6" s="13" t="str">
        <f>IF(AND(B$14="Automne",$C$17=3220),"secondaire. Maintenant, faites défiler"," ")</f>
        <v xml:space="preserve"> </v>
      </c>
      <c r="K6" s="13"/>
    </row>
    <row r="7" spans="1:11" ht="15" customHeight="1" x14ac:dyDescent="0.3">
      <c r="J7" s="13" t="str">
        <f>IF(AND(B$14="Automne",$C$17=3220),"vers le bas, puis cliquez sur Suivant."," ")</f>
        <v xml:space="preserve"> </v>
      </c>
      <c r="K7" s="13"/>
    </row>
    <row r="8" spans="1:11" ht="15" customHeight="1" x14ac:dyDescent="0.25"/>
    <row r="9" spans="1:11" ht="15" customHeight="1" x14ac:dyDescent="0.25"/>
    <row r="10" spans="1:11" ht="15" customHeight="1" x14ac:dyDescent="0.25"/>
    <row r="11" spans="1:11" ht="15" customHeight="1" x14ac:dyDescent="0.25"/>
    <row r="12" spans="1:11" ht="15" customHeight="1" x14ac:dyDescent="0.25"/>
    <row r="13" spans="1:11" ht="15" customHeight="1" x14ac:dyDescent="0.25">
      <c r="B13" t="s">
        <v>141</v>
      </c>
      <c r="C13"/>
      <c r="D13"/>
      <c r="E13"/>
      <c r="F13"/>
      <c r="G13"/>
    </row>
    <row r="14" spans="1:11" x14ac:dyDescent="0.25">
      <c r="B14" s="27">
        <v>17758</v>
      </c>
      <c r="C14"/>
      <c r="D14"/>
      <c r="E14"/>
      <c r="F14"/>
      <c r="G14"/>
    </row>
    <row r="15" spans="1:11" x14ac:dyDescent="0.25">
      <c r="B15"/>
      <c r="C15"/>
      <c r="D15"/>
      <c r="E15"/>
      <c r="F15"/>
      <c r="G15"/>
    </row>
    <row r="16" spans="1:11" x14ac:dyDescent="0.25">
      <c r="B16"/>
      <c r="C16"/>
      <c r="D16"/>
      <c r="E16"/>
      <c r="F16"/>
      <c r="G16"/>
    </row>
    <row r="17" spans="2:7" x14ac:dyDescent="0.25">
      <c r="B17"/>
      <c r="C17"/>
      <c r="D17"/>
      <c r="E17"/>
      <c r="F17"/>
      <c r="G17"/>
    </row>
    <row r="18" spans="2:7" x14ac:dyDescent="0.25">
      <c r="B18"/>
      <c r="C18"/>
      <c r="D18"/>
      <c r="E18"/>
      <c r="F18"/>
      <c r="G18"/>
    </row>
    <row r="19" spans="2:7" x14ac:dyDescent="0.25">
      <c r="B19"/>
      <c r="C19"/>
      <c r="D19"/>
      <c r="E19"/>
      <c r="F19"/>
      <c r="G19"/>
    </row>
    <row r="20" spans="2:7" x14ac:dyDescent="0.25">
      <c r="B20"/>
      <c r="C20"/>
      <c r="D20"/>
      <c r="E20"/>
      <c r="F20"/>
      <c r="G20"/>
    </row>
    <row r="21" spans="2:7" x14ac:dyDescent="0.25">
      <c r="B21"/>
      <c r="C21"/>
      <c r="D21"/>
      <c r="E21"/>
      <c r="F21"/>
      <c r="G21"/>
    </row>
    <row r="22" spans="2:7" x14ac:dyDescent="0.25">
      <c r="B22"/>
      <c r="C22"/>
      <c r="D22"/>
      <c r="E22"/>
      <c r="F22"/>
      <c r="G22"/>
    </row>
    <row r="23" spans="2:7" x14ac:dyDescent="0.25">
      <c r="B23"/>
      <c r="C23"/>
      <c r="D23"/>
      <c r="E23"/>
      <c r="F23"/>
      <c r="G23"/>
    </row>
    <row r="24" spans="2:7" x14ac:dyDescent="0.25">
      <c r="B24"/>
      <c r="C24"/>
      <c r="D24"/>
      <c r="E24"/>
      <c r="F24"/>
      <c r="G24"/>
    </row>
    <row r="25" spans="2:7" x14ac:dyDescent="0.25">
      <c r="B25"/>
      <c r="C25"/>
      <c r="D25"/>
      <c r="E25"/>
      <c r="F25"/>
      <c r="G25"/>
    </row>
    <row r="26" spans="2:7" x14ac:dyDescent="0.25">
      <c r="B26"/>
      <c r="C26"/>
      <c r="D26"/>
      <c r="E26"/>
      <c r="F26"/>
      <c r="G26"/>
    </row>
    <row r="27" spans="2:7" x14ac:dyDescent="0.25">
      <c r="B27"/>
      <c r="C27"/>
      <c r="D27"/>
      <c r="E27"/>
      <c r="F27"/>
      <c r="G27"/>
    </row>
    <row r="28" spans="2:7" x14ac:dyDescent="0.25">
      <c r="B28"/>
      <c r="C28"/>
      <c r="D28"/>
      <c r="E28"/>
      <c r="F28"/>
      <c r="G28"/>
    </row>
    <row r="29" spans="2:7" x14ac:dyDescent="0.25">
      <c r="B29"/>
      <c r="C29"/>
      <c r="D29"/>
      <c r="E29"/>
      <c r="F29"/>
      <c r="G29"/>
    </row>
    <row r="30" spans="2:7" x14ac:dyDescent="0.25">
      <c r="B30"/>
      <c r="C30"/>
      <c r="D30"/>
    </row>
    <row r="31" spans="2:7" x14ac:dyDescent="0.25">
      <c r="B31"/>
      <c r="C31"/>
    </row>
    <row r="32" spans="2:7" x14ac:dyDescent="0.25">
      <c r="B32"/>
      <c r="C32"/>
    </row>
    <row r="33" spans="2:3" x14ac:dyDescent="0.25">
      <c r="B33"/>
      <c r="C33"/>
    </row>
    <row r="34" spans="2:3" x14ac:dyDescent="0.25">
      <c r="B34"/>
      <c r="C34"/>
    </row>
    <row r="35" spans="2:3" x14ac:dyDescent="0.25">
      <c r="B35"/>
      <c r="C35"/>
    </row>
    <row r="36" spans="2:3" x14ac:dyDescent="0.25">
      <c r="B36"/>
      <c r="C36"/>
    </row>
    <row r="37" spans="2:3" x14ac:dyDescent="0.25">
      <c r="B37"/>
      <c r="C37"/>
    </row>
    <row r="38" spans="2:3" x14ac:dyDescent="0.25">
      <c r="B38"/>
      <c r="C38"/>
    </row>
    <row r="39" spans="2:3" x14ac:dyDescent="0.25">
      <c r="B39"/>
      <c r="C39"/>
    </row>
    <row r="40" spans="2:3" x14ac:dyDescent="0.25">
      <c r="B40"/>
      <c r="C40"/>
    </row>
    <row r="41" spans="2:3" x14ac:dyDescent="0.25">
      <c r="B41"/>
      <c r="C41"/>
    </row>
    <row r="42" spans="2:3" x14ac:dyDescent="0.25">
      <c r="B42"/>
      <c r="C42"/>
    </row>
    <row r="43" spans="2:3" x14ac:dyDescent="0.25">
      <c r="B43"/>
      <c r="C43"/>
    </row>
    <row r="44" spans="2:3" x14ac:dyDescent="0.25">
      <c r="B44"/>
      <c r="C44"/>
    </row>
  </sheetData>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8"/>
  <dimension ref="A1:Q44"/>
  <sheetViews>
    <sheetView showGridLines="0" workbookViewId="0"/>
  </sheetViews>
  <sheetFormatPr baseColWidth="10" defaultColWidth="9.140625" defaultRowHeight="15" x14ac:dyDescent="0.25"/>
  <cols>
    <col min="1" max="1" width="9.140625" style="5"/>
    <col min="2" max="2" width="25" style="6" bestFit="1" customWidth="1"/>
    <col min="3" max="3" width="16.5703125" style="6" bestFit="1" customWidth="1"/>
    <col min="4" max="4" width="6.5703125" style="6" bestFit="1" customWidth="1"/>
    <col min="5" max="5" width="8.42578125" style="6" bestFit="1" customWidth="1"/>
    <col min="6" max="6" width="7.28515625" style="6" bestFit="1" customWidth="1"/>
    <col min="7" max="7" width="11.28515625" style="6" bestFit="1" customWidth="1"/>
    <col min="8" max="8" width="7.5703125" style="6" bestFit="1" customWidth="1"/>
    <col min="9" max="9" width="6.140625" style="6" bestFit="1" customWidth="1"/>
    <col min="10" max="10" width="11.42578125" style="6" bestFit="1" customWidth="1"/>
    <col min="11" max="11" width="10.28515625" style="6" bestFit="1" customWidth="1"/>
    <col min="12" max="12" width="7.5703125" style="6" bestFit="1" customWidth="1"/>
    <col min="13" max="13" width="6.140625" style="6" bestFit="1" customWidth="1"/>
    <col min="14" max="14" width="13.42578125" style="6" bestFit="1" customWidth="1"/>
    <col min="15" max="15" width="9.140625" style="6" bestFit="1" customWidth="1"/>
    <col min="16" max="16" width="7.5703125" style="6" bestFit="1" customWidth="1"/>
    <col min="17" max="17" width="6.140625" style="6" bestFit="1" customWidth="1"/>
    <col min="18" max="18" width="12.140625" style="6" bestFit="1" customWidth="1"/>
    <col min="19" max="19" width="11.28515625" style="6" bestFit="1" customWidth="1"/>
    <col min="20" max="16384" width="9.140625" style="6"/>
  </cols>
  <sheetData>
    <row r="1" spans="1:17" ht="15" customHeight="1" x14ac:dyDescent="0.25">
      <c r="A1" s="45" t="s">
        <v>146</v>
      </c>
    </row>
    <row r="2" spans="1:17" ht="15" customHeight="1" x14ac:dyDescent="0.25">
      <c r="A2" s="5" t="s">
        <v>150</v>
      </c>
    </row>
    <row r="3" spans="1:17" ht="15" customHeight="1" x14ac:dyDescent="0.25">
      <c r="A3" s="5" t="s">
        <v>118</v>
      </c>
    </row>
    <row r="4" spans="1:17" ht="15" customHeight="1" x14ac:dyDescent="0.3">
      <c r="A4" s="34" t="s">
        <v>5</v>
      </c>
      <c r="J4" s="13" t="str">
        <f>IF(AND($B$15="Bananes",$G$28=483),"Bravo. Vous avez placé un champ"," ")</f>
        <v xml:space="preserve"> </v>
      </c>
    </row>
    <row r="5" spans="1:17" ht="15" customHeight="1" x14ac:dyDescent="0.3">
      <c r="A5" s="34"/>
      <c r="J5" s="13" t="str">
        <f>IF(AND($B$15="Bananes",$G$28=483),"de ligne sur la gauche, et un champ "," ")</f>
        <v xml:space="preserve"> </v>
      </c>
      <c r="K5" s="13"/>
    </row>
    <row r="6" spans="1:17" ht="15" customHeight="1" x14ac:dyDescent="0.3">
      <c r="J6" s="13" t="str">
        <f>IF(AND($B$15="Bananes",$G$28=483),"de colonne contenant quatre"," ")</f>
        <v xml:space="preserve"> </v>
      </c>
      <c r="K6" s="13"/>
    </row>
    <row r="7" spans="1:17" ht="15" customHeight="1" x14ac:dyDescent="0.3">
      <c r="J7" s="13" t="str">
        <f>IF(AND($B$15="Bananes",$G$28=483),"nouvelles colonnes. Faites défiler vers"," ")</f>
        <v xml:space="preserve"> </v>
      </c>
      <c r="K7" s="13"/>
    </row>
    <row r="8" spans="1:17" ht="15" customHeight="1" x14ac:dyDescent="0.3">
      <c r="J8" s="13" t="str">
        <f>IF(AND($B$15="Bananes",$G$28=483),"le bas, puis cliquez sur Suivant..."," ")</f>
        <v xml:space="preserve"> </v>
      </c>
    </row>
    <row r="9" spans="1:17" ht="15" customHeight="1" x14ac:dyDescent="0.25"/>
    <row r="10" spans="1:17" ht="15" customHeight="1" x14ac:dyDescent="0.25"/>
    <row r="11" spans="1:17" ht="15" customHeight="1" x14ac:dyDescent="0.25"/>
    <row r="12" spans="1:17" ht="15" customHeight="1" x14ac:dyDescent="0.25"/>
    <row r="13" spans="1:17" ht="15" customHeight="1" x14ac:dyDescent="0.25">
      <c r="B13" t="s">
        <v>141</v>
      </c>
      <c r="C13"/>
      <c r="D13"/>
      <c r="E13"/>
      <c r="F13"/>
      <c r="G13"/>
      <c r="H13"/>
      <c r="I13"/>
      <c r="J13"/>
      <c r="K13"/>
      <c r="L13"/>
      <c r="M13"/>
      <c r="N13"/>
      <c r="O13"/>
      <c r="P13"/>
      <c r="Q13"/>
    </row>
    <row r="14" spans="1:17" ht="15" customHeight="1" x14ac:dyDescent="0.25">
      <c r="B14" s="27">
        <v>17758</v>
      </c>
      <c r="C14"/>
      <c r="D14"/>
      <c r="E14"/>
      <c r="F14"/>
      <c r="G14"/>
      <c r="H14"/>
      <c r="I14"/>
      <c r="J14"/>
      <c r="K14"/>
      <c r="L14"/>
      <c r="M14"/>
      <c r="N14"/>
      <c r="O14"/>
      <c r="P14"/>
      <c r="Q14"/>
    </row>
    <row r="15" spans="1:17" ht="15" customHeight="1" x14ac:dyDescent="0.25">
      <c r="B15"/>
      <c r="C15"/>
      <c r="D15"/>
      <c r="E15"/>
      <c r="F15"/>
      <c r="G15"/>
      <c r="H15"/>
      <c r="I15"/>
      <c r="J15"/>
      <c r="K15"/>
      <c r="L15"/>
      <c r="M15"/>
      <c r="N15"/>
      <c r="O15"/>
      <c r="P15"/>
      <c r="Q15"/>
    </row>
    <row r="16" spans="1:17" ht="15" customHeight="1" x14ac:dyDescent="0.25">
      <c r="B16"/>
      <c r="C16"/>
      <c r="D16"/>
      <c r="E16"/>
      <c r="F16"/>
      <c r="G16"/>
      <c r="H16"/>
      <c r="I16"/>
      <c r="J16"/>
      <c r="K16"/>
      <c r="L16"/>
      <c r="M16"/>
      <c r="N16"/>
      <c r="O16"/>
      <c r="P16"/>
      <c r="Q16"/>
    </row>
    <row r="17" spans="2:17" ht="15" customHeight="1" x14ac:dyDescent="0.25">
      <c r="B17"/>
      <c r="C17"/>
      <c r="D17"/>
      <c r="E17"/>
      <c r="F17"/>
      <c r="G17"/>
      <c r="H17"/>
      <c r="I17"/>
      <c r="J17"/>
      <c r="K17"/>
      <c r="L17"/>
      <c r="M17"/>
      <c r="N17"/>
      <c r="O17"/>
      <c r="P17"/>
      <c r="Q17"/>
    </row>
    <row r="18" spans="2:17" ht="15" customHeight="1" x14ac:dyDescent="0.25">
      <c r="B18"/>
      <c r="C18"/>
      <c r="D18"/>
      <c r="E18"/>
      <c r="F18"/>
      <c r="G18"/>
      <c r="H18"/>
      <c r="I18"/>
      <c r="J18"/>
      <c r="K18"/>
      <c r="L18"/>
      <c r="M18"/>
      <c r="N18"/>
      <c r="O18"/>
      <c r="P18"/>
      <c r="Q18"/>
    </row>
    <row r="19" spans="2:17" x14ac:dyDescent="0.25">
      <c r="B19"/>
      <c r="C19"/>
      <c r="D19"/>
      <c r="E19"/>
      <c r="F19"/>
      <c r="G19"/>
      <c r="H19"/>
      <c r="I19"/>
      <c r="J19"/>
      <c r="K19"/>
      <c r="L19"/>
      <c r="M19"/>
      <c r="N19"/>
      <c r="O19"/>
      <c r="P19"/>
      <c r="Q19"/>
    </row>
    <row r="20" spans="2:17" x14ac:dyDescent="0.25">
      <c r="B20"/>
      <c r="C20"/>
      <c r="D20"/>
      <c r="E20"/>
      <c r="F20"/>
      <c r="G20"/>
    </row>
    <row r="21" spans="2:17" x14ac:dyDescent="0.25">
      <c r="B21"/>
      <c r="C21"/>
      <c r="D21"/>
      <c r="E21"/>
      <c r="F21"/>
      <c r="G21"/>
    </row>
    <row r="22" spans="2:17" x14ac:dyDescent="0.25">
      <c r="B22"/>
      <c r="C22"/>
      <c r="D22"/>
      <c r="E22"/>
      <c r="F22"/>
      <c r="G22"/>
    </row>
    <row r="23" spans="2:17" x14ac:dyDescent="0.25">
      <c r="B23"/>
      <c r="C23"/>
      <c r="D23"/>
      <c r="E23"/>
      <c r="F23"/>
      <c r="G23"/>
    </row>
    <row r="24" spans="2:17" x14ac:dyDescent="0.25">
      <c r="B24"/>
      <c r="C24"/>
      <c r="D24"/>
      <c r="E24"/>
      <c r="F24"/>
      <c r="G24"/>
    </row>
    <row r="25" spans="2:17" x14ac:dyDescent="0.25">
      <c r="B25"/>
      <c r="C25"/>
      <c r="D25"/>
      <c r="E25"/>
      <c r="F25"/>
      <c r="G25"/>
    </row>
    <row r="26" spans="2:17" x14ac:dyDescent="0.25">
      <c r="B26"/>
      <c r="C26"/>
      <c r="D26"/>
      <c r="E26"/>
      <c r="F26"/>
      <c r="G26"/>
    </row>
    <row r="27" spans="2:17" x14ac:dyDescent="0.25">
      <c r="B27"/>
      <c r="C27"/>
      <c r="D27"/>
      <c r="E27"/>
      <c r="F27"/>
      <c r="G27"/>
    </row>
    <row r="28" spans="2:17" x14ac:dyDescent="0.25">
      <c r="B28"/>
      <c r="C28"/>
      <c r="D28"/>
      <c r="E28"/>
      <c r="F28"/>
      <c r="G28"/>
    </row>
    <row r="29" spans="2:17" x14ac:dyDescent="0.25">
      <c r="B29"/>
      <c r="C29"/>
      <c r="D29"/>
      <c r="E29"/>
      <c r="F29"/>
      <c r="G29"/>
    </row>
    <row r="30" spans="2:17" x14ac:dyDescent="0.25">
      <c r="B30"/>
      <c r="C30"/>
      <c r="D30"/>
    </row>
    <row r="31" spans="2:17" x14ac:dyDescent="0.25">
      <c r="B31"/>
      <c r="C31"/>
    </row>
    <row r="32" spans="2:17" x14ac:dyDescent="0.25">
      <c r="B32"/>
      <c r="C32"/>
    </row>
    <row r="33" spans="2:3" x14ac:dyDescent="0.25">
      <c r="B33"/>
      <c r="C33"/>
    </row>
    <row r="34" spans="2:3" x14ac:dyDescent="0.25">
      <c r="B34"/>
      <c r="C34"/>
    </row>
    <row r="35" spans="2:3" x14ac:dyDescent="0.25">
      <c r="B35"/>
      <c r="C35"/>
    </row>
    <row r="36" spans="2:3" x14ac:dyDescent="0.25">
      <c r="B36"/>
      <c r="C36"/>
    </row>
    <row r="37" spans="2:3" x14ac:dyDescent="0.25">
      <c r="B37"/>
      <c r="C37"/>
    </row>
    <row r="38" spans="2:3" x14ac:dyDescent="0.25">
      <c r="B38"/>
      <c r="C38"/>
    </row>
    <row r="39" spans="2:3" x14ac:dyDescent="0.25">
      <c r="B39"/>
      <c r="C39"/>
    </row>
    <row r="40" spans="2:3" x14ac:dyDescent="0.25">
      <c r="B40"/>
      <c r="C40"/>
    </row>
    <row r="41" spans="2:3" x14ac:dyDescent="0.25">
      <c r="B41"/>
      <c r="C41"/>
    </row>
    <row r="42" spans="2:3" x14ac:dyDescent="0.25">
      <c r="B42"/>
      <c r="C42"/>
    </row>
    <row r="43" spans="2:3" x14ac:dyDescent="0.25">
      <c r="B43"/>
      <c r="C43"/>
    </row>
    <row r="44" spans="2:3" x14ac:dyDescent="0.25">
      <c r="B44"/>
      <c r="C44"/>
    </row>
  </sheetData>
  <pageMargins left="0.7" right="0.7" top="0.75" bottom="0.75" header="0.3" footer="0.3"/>
  <pageSetup paperSize="9" orientation="portrait"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0"/>
  <dimension ref="A1:S33"/>
  <sheetViews>
    <sheetView showGridLines="0" workbookViewId="0"/>
  </sheetViews>
  <sheetFormatPr baseColWidth="10" defaultColWidth="9.140625" defaultRowHeight="15" x14ac:dyDescent="0.25"/>
  <cols>
    <col min="1" max="1" width="9.140625" style="5"/>
    <col min="2" max="2" width="25" style="6" bestFit="1" customWidth="1"/>
    <col min="3" max="3" width="23.85546875" style="6" bestFit="1" customWidth="1"/>
    <col min="4" max="4" width="6.5703125" style="6" customWidth="1"/>
    <col min="5" max="5" width="6.42578125" style="6" customWidth="1"/>
    <col min="6" max="6" width="10.140625" style="6" bestFit="1" customWidth="1"/>
    <col min="7" max="7" width="10.85546875" style="6" bestFit="1" customWidth="1"/>
    <col min="8" max="8" width="10.140625" style="6" customWidth="1"/>
    <col min="9" max="9" width="6.5703125" style="6" customWidth="1"/>
    <col min="10" max="10" width="6.42578125" style="6" customWidth="1"/>
    <col min="11" max="11" width="10.7109375" style="6" customWidth="1"/>
    <col min="12" max="12" width="10" style="6" bestFit="1" customWidth="1"/>
    <col min="13" max="13" width="10.7109375" style="6" customWidth="1"/>
    <col min="14" max="14" width="6.5703125" style="6" customWidth="1"/>
    <col min="15" max="15" width="6.42578125" style="6" customWidth="1"/>
    <col min="16" max="16" width="10.7109375" style="6" customWidth="1"/>
    <col min="17" max="17" width="13.28515625" style="6" bestFit="1" customWidth="1"/>
    <col min="18" max="18" width="12.5703125" style="6" bestFit="1" customWidth="1"/>
    <col min="19" max="19" width="10.140625" style="6" bestFit="1" customWidth="1"/>
    <col min="20" max="59" width="9.140625" style="6" customWidth="1"/>
    <col min="60" max="60" width="9.140625" style="6"/>
    <col min="61" max="66" width="9.140625" style="6" customWidth="1"/>
    <col min="67" max="16384" width="9.140625" style="6"/>
  </cols>
  <sheetData>
    <row r="1" spans="1:19" ht="15" customHeight="1" x14ac:dyDescent="0.25">
      <c r="A1" s="45" t="s">
        <v>145</v>
      </c>
    </row>
    <row r="2" spans="1:19" ht="15" customHeight="1" x14ac:dyDescent="0.25">
      <c r="A2" s="5" t="s">
        <v>150</v>
      </c>
    </row>
    <row r="3" spans="1:19" ht="15" customHeight="1" x14ac:dyDescent="0.25">
      <c r="A3" s="5" t="s">
        <v>119</v>
      </c>
    </row>
    <row r="4" spans="1:19" ht="15" customHeight="1" x14ac:dyDescent="0.25">
      <c r="A4" s="34" t="s">
        <v>5</v>
      </c>
    </row>
    <row r="5" spans="1:19" ht="15" customHeight="1" x14ac:dyDescent="0.3">
      <c r="A5" s="34"/>
      <c r="J5" s="13" t="str">
        <f>IF(AND($B$14="David",$C$14=5036),"Bravo. Les données sont désormais"," ")</f>
        <v xml:space="preserve"> </v>
      </c>
    </row>
    <row r="6" spans="1:19" ht="15" customHeight="1" x14ac:dyDescent="0.3">
      <c r="J6" s="13" t="str">
        <f>IF(AND($B$14="David",$C$14=5036),"plus lisibles. Faites défiler vers"," ")</f>
        <v xml:space="preserve"> </v>
      </c>
    </row>
    <row r="7" spans="1:19" ht="15" customHeight="1" x14ac:dyDescent="0.3">
      <c r="J7" s="13" t="str">
        <f>IF(AND($B$14="David",$C$14=5036),"le bas, puis cliquez sur Suivant..."," ")</f>
        <v xml:space="preserve"> </v>
      </c>
    </row>
    <row r="8" spans="1:19" ht="15" customHeight="1" x14ac:dyDescent="0.25"/>
    <row r="9" spans="1:19" ht="15" customHeight="1" x14ac:dyDescent="0.25"/>
    <row r="10" spans="1:19" ht="15" customHeight="1" x14ac:dyDescent="0.25"/>
    <row r="11" spans="1:19" ht="15" customHeight="1" x14ac:dyDescent="0.25"/>
    <row r="12" spans="1:19" ht="15" customHeight="1" x14ac:dyDescent="0.25"/>
    <row r="13" spans="1:19" ht="15" customHeight="1" x14ac:dyDescent="0.25">
      <c r="B13"/>
      <c r="C13" s="23" t="s">
        <v>78</v>
      </c>
      <c r="D13"/>
      <c r="E13"/>
      <c r="F13"/>
      <c r="G13"/>
      <c r="H13"/>
      <c r="I13"/>
      <c r="J13"/>
      <c r="K13"/>
      <c r="L13"/>
      <c r="M13"/>
      <c r="N13"/>
      <c r="O13"/>
      <c r="P13"/>
      <c r="Q13"/>
      <c r="R13"/>
      <c r="S13"/>
    </row>
    <row r="14" spans="1:19" ht="15" customHeight="1" x14ac:dyDescent="0.25">
      <c r="B14"/>
      <c r="C14" t="s">
        <v>97</v>
      </c>
      <c r="D14"/>
      <c r="E14"/>
      <c r="F14"/>
      <c r="G14" t="s">
        <v>120</v>
      </c>
      <c r="H14" t="s">
        <v>95</v>
      </c>
      <c r="I14"/>
      <c r="J14"/>
      <c r="K14"/>
      <c r="L14" t="s">
        <v>122</v>
      </c>
      <c r="M14" t="s">
        <v>96</v>
      </c>
      <c r="N14"/>
      <c r="O14"/>
      <c r="P14"/>
      <c r="Q14" t="s">
        <v>121</v>
      </c>
      <c r="R14" t="s">
        <v>20</v>
      </c>
      <c r="S14"/>
    </row>
    <row r="15" spans="1:19" ht="15" customHeight="1" x14ac:dyDescent="0.25">
      <c r="B15"/>
      <c r="C15" t="s">
        <v>89</v>
      </c>
      <c r="D15" t="s">
        <v>88</v>
      </c>
      <c r="E15" t="s">
        <v>86</v>
      </c>
      <c r="F15" t="s">
        <v>87</v>
      </c>
      <c r="G15"/>
      <c r="H15" t="s">
        <v>89</v>
      </c>
      <c r="I15" t="s">
        <v>88</v>
      </c>
      <c r="J15" t="s">
        <v>86</v>
      </c>
      <c r="K15" t="s">
        <v>87</v>
      </c>
      <c r="L15"/>
      <c r="M15" t="s">
        <v>89</v>
      </c>
      <c r="N15" t="s">
        <v>88</v>
      </c>
      <c r="O15" t="s">
        <v>86</v>
      </c>
      <c r="P15" t="s">
        <v>87</v>
      </c>
      <c r="Q15"/>
      <c r="R15"/>
      <c r="S15"/>
    </row>
    <row r="16" spans="1:19" ht="15" customHeight="1" x14ac:dyDescent="0.25">
      <c r="B16" t="s">
        <v>141</v>
      </c>
      <c r="C16" s="67">
        <v>933</v>
      </c>
      <c r="D16" s="67">
        <v>1133</v>
      </c>
      <c r="E16" s="67">
        <v>1650</v>
      </c>
      <c r="F16" s="67">
        <v>1320</v>
      </c>
      <c r="G16" s="67">
        <v>5036</v>
      </c>
      <c r="H16" s="67">
        <v>1272</v>
      </c>
      <c r="I16" s="67">
        <v>1080</v>
      </c>
      <c r="J16" s="67">
        <v>1030</v>
      </c>
      <c r="K16" s="67">
        <v>1040</v>
      </c>
      <c r="L16" s="67">
        <v>4422</v>
      </c>
      <c r="M16" s="67">
        <v>3220</v>
      </c>
      <c r="N16" s="67">
        <v>1260</v>
      </c>
      <c r="O16" s="67">
        <v>1420</v>
      </c>
      <c r="P16" s="67">
        <v>2400</v>
      </c>
      <c r="Q16" s="67">
        <v>8300</v>
      </c>
      <c r="R16" s="67">
        <v>17758</v>
      </c>
      <c r="S16"/>
    </row>
    <row r="17" spans="2:7" ht="15" customHeight="1" x14ac:dyDescent="0.25">
      <c r="B17"/>
      <c r="C17"/>
      <c r="D17"/>
      <c r="E17"/>
      <c r="F17"/>
      <c r="G17"/>
    </row>
    <row r="18" spans="2:7" ht="15" customHeight="1" x14ac:dyDescent="0.25">
      <c r="B18"/>
      <c r="C18"/>
      <c r="D18"/>
      <c r="E18"/>
      <c r="F18"/>
      <c r="G18"/>
    </row>
    <row r="19" spans="2:7" ht="15" customHeight="1" x14ac:dyDescent="0.25">
      <c r="B19"/>
      <c r="C19"/>
      <c r="D19"/>
      <c r="E19"/>
      <c r="F19"/>
    </row>
    <row r="20" spans="2:7" ht="15" customHeight="1" x14ac:dyDescent="0.25">
      <c r="B20"/>
      <c r="C20"/>
      <c r="D20"/>
    </row>
    <row r="21" spans="2:7" ht="15" customHeight="1" x14ac:dyDescent="0.25">
      <c r="B21"/>
      <c r="C21"/>
      <c r="D21"/>
    </row>
    <row r="22" spans="2:7" ht="15" customHeight="1" x14ac:dyDescent="0.25">
      <c r="B22"/>
      <c r="C22"/>
      <c r="D22"/>
    </row>
    <row r="23" spans="2:7" ht="15" customHeight="1" x14ac:dyDescent="0.25">
      <c r="B23"/>
      <c r="C23"/>
      <c r="D23"/>
    </row>
    <row r="24" spans="2:7" ht="15" customHeight="1" x14ac:dyDescent="0.25">
      <c r="B24"/>
      <c r="C24"/>
      <c r="D24"/>
    </row>
    <row r="25" spans="2:7" ht="15" customHeight="1" x14ac:dyDescent="0.25">
      <c r="B25"/>
      <c r="C25"/>
      <c r="D25"/>
    </row>
    <row r="26" spans="2:7" ht="15" customHeight="1" x14ac:dyDescent="0.25">
      <c r="B26"/>
      <c r="C26"/>
      <c r="D26"/>
    </row>
    <row r="27" spans="2:7" ht="15" customHeight="1" x14ac:dyDescent="0.25">
      <c r="B27"/>
      <c r="C27"/>
      <c r="D27"/>
    </row>
    <row r="28" spans="2:7" ht="15" customHeight="1" x14ac:dyDescent="0.25">
      <c r="B28"/>
      <c r="C28"/>
      <c r="D28"/>
    </row>
    <row r="29" spans="2:7" ht="15" customHeight="1" x14ac:dyDescent="0.25">
      <c r="B29"/>
      <c r="C29"/>
      <c r="D29"/>
    </row>
    <row r="30" spans="2:7" ht="15" customHeight="1" x14ac:dyDescent="0.25">
      <c r="B30"/>
      <c r="C30"/>
      <c r="D30"/>
    </row>
    <row r="31" spans="2:7" ht="15" customHeight="1" x14ac:dyDescent="0.25"/>
    <row r="32" spans="2:7" ht="15" customHeight="1" x14ac:dyDescent="0.25"/>
    <row r="33" ht="15" customHeight="1" x14ac:dyDescent="0.25"/>
  </sheetData>
  <pageMargins left="0.7" right="0.7" top="0.75" bottom="0.75" header="0.3" footer="0.3"/>
  <pageSetup paperSize="9" orientation="portrait"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dimension ref="A1:I92"/>
  <sheetViews>
    <sheetView showGridLines="0" workbookViewId="0"/>
  </sheetViews>
  <sheetFormatPr baseColWidth="10" defaultColWidth="9.140625" defaultRowHeight="15" x14ac:dyDescent="0.25"/>
  <cols>
    <col min="1" max="1" width="9.140625" style="5"/>
    <col min="2" max="2" width="25" style="6" bestFit="1" customWidth="1"/>
    <col min="3" max="14" width="10.7109375" style="6" customWidth="1"/>
    <col min="15" max="15" width="9.140625" style="6" bestFit="1" customWidth="1"/>
    <col min="16" max="16" width="7.5703125" style="6" bestFit="1" customWidth="1"/>
    <col min="17" max="17" width="6.140625" style="6" bestFit="1" customWidth="1"/>
    <col min="18" max="18" width="12.140625" style="6" bestFit="1" customWidth="1"/>
    <col min="19" max="19" width="11.28515625" style="6" bestFit="1" customWidth="1"/>
    <col min="20" max="20" width="11.42578125" style="6" bestFit="1" customWidth="1"/>
    <col min="21" max="21" width="10.85546875" style="6" bestFit="1" customWidth="1"/>
    <col min="22" max="22" width="13.140625" style="6" bestFit="1" customWidth="1"/>
    <col min="23" max="23" width="7.5703125" style="6" bestFit="1" customWidth="1"/>
    <col min="24" max="24" width="6.140625" style="6" bestFit="1" customWidth="1"/>
    <col min="25" max="25" width="13.42578125" style="6" bestFit="1" customWidth="1"/>
    <col min="26" max="26" width="16.28515625" style="6" bestFit="1" customWidth="1"/>
    <col min="27" max="27" width="12.140625" style="6" bestFit="1" customWidth="1"/>
    <col min="28" max="28" width="7.5703125" style="6" bestFit="1" customWidth="1"/>
    <col min="29" max="29" width="6.140625" style="6" bestFit="1" customWidth="1"/>
    <col min="30" max="30" width="12.140625" style="6" bestFit="1" customWidth="1"/>
    <col min="31" max="31" width="15.28515625" style="6" bestFit="1" customWidth="1"/>
    <col min="32" max="32" width="10.28515625" style="6" bestFit="1" customWidth="1"/>
    <col min="33" max="33" width="7.5703125" style="6" bestFit="1" customWidth="1"/>
    <col min="34" max="34" width="6.140625" style="6" bestFit="1" customWidth="1"/>
    <col min="35" max="35" width="13.42578125" style="6" bestFit="1" customWidth="1"/>
    <col min="36" max="36" width="12.140625" style="6" bestFit="1" customWidth="1"/>
    <col min="37" max="37" width="9.42578125" style="6" bestFit="1" customWidth="1"/>
    <col min="38" max="38" width="7.5703125" style="6" bestFit="1" customWidth="1"/>
    <col min="39" max="39" width="6.140625" style="6" bestFit="1" customWidth="1"/>
    <col min="40" max="40" width="11.42578125" style="6" bestFit="1" customWidth="1"/>
    <col min="41" max="41" width="12.42578125" style="6" bestFit="1" customWidth="1"/>
    <col min="42" max="42" width="10.140625" style="6" bestFit="1" customWidth="1"/>
    <col min="43" max="43" width="7.5703125" style="6" bestFit="1" customWidth="1"/>
    <col min="44" max="44" width="6.140625" style="6" bestFit="1" customWidth="1"/>
    <col min="45" max="45" width="9" style="6" bestFit="1" customWidth="1"/>
    <col min="46" max="46" width="9.140625" style="6" bestFit="1" customWidth="1"/>
    <col min="47" max="47" width="7.5703125" style="6" bestFit="1" customWidth="1"/>
    <col min="48" max="48" width="6.140625" style="6" bestFit="1" customWidth="1"/>
    <col min="49" max="49" width="12.140625" style="6" bestFit="1" customWidth="1"/>
    <col min="50" max="50" width="13.28515625" style="6" bestFit="1" customWidth="1"/>
    <col min="51" max="51" width="10.7109375" style="6" bestFit="1" customWidth="1"/>
    <col min="52" max="52" width="7.5703125" style="6" bestFit="1" customWidth="1"/>
    <col min="53" max="53" width="6.140625" style="6" bestFit="1" customWidth="1"/>
    <col min="54" max="54" width="11.42578125" style="6" bestFit="1" customWidth="1"/>
    <col min="55" max="55" width="13.85546875" style="6" bestFit="1" customWidth="1"/>
    <col min="56" max="56" width="11.5703125" style="6" bestFit="1" customWidth="1"/>
    <col min="57" max="57" width="7.5703125" style="6" bestFit="1" customWidth="1"/>
    <col min="58" max="58" width="6.140625" style="6" bestFit="1" customWidth="1"/>
    <col min="59" max="59" width="13.42578125" style="6" bestFit="1" customWidth="1"/>
    <col min="60" max="60" width="14.7109375" style="6" bestFit="1" customWidth="1"/>
    <col min="61" max="61" width="10.7109375" style="6" bestFit="1" customWidth="1"/>
    <col min="62" max="62" width="7.5703125" style="6" bestFit="1" customWidth="1"/>
    <col min="63" max="63" width="6.140625" style="6" bestFit="1" customWidth="1"/>
    <col min="64" max="64" width="11.42578125" style="6" bestFit="1" customWidth="1"/>
    <col min="65" max="65" width="13.85546875" style="6" bestFit="1" customWidth="1"/>
    <col min="66" max="66" width="9.140625" style="6" bestFit="1" customWidth="1"/>
    <col min="67" max="67" width="7.5703125" style="6" bestFit="1" customWidth="1"/>
    <col min="68" max="68" width="6.140625" style="6" bestFit="1" customWidth="1"/>
    <col min="69" max="69" width="9" style="6" bestFit="1" customWidth="1"/>
    <col min="70" max="70" width="12.140625" style="6" bestFit="1" customWidth="1"/>
    <col min="71" max="71" width="14.140625" style="6" bestFit="1" customWidth="1"/>
    <col min="72" max="72" width="7.5703125" style="6" bestFit="1" customWidth="1"/>
    <col min="73" max="73" width="6.140625" style="6" bestFit="1" customWidth="1"/>
    <col min="74" max="74" width="13.42578125" style="6" bestFit="1" customWidth="1"/>
    <col min="75" max="75" width="17.42578125" style="6" bestFit="1" customWidth="1"/>
    <col min="76" max="76" width="10.140625" style="6" bestFit="1" customWidth="1"/>
    <col min="77" max="77" width="7.5703125" style="6" bestFit="1" customWidth="1"/>
    <col min="78" max="78" width="6.140625" style="6" bestFit="1" customWidth="1"/>
    <col min="79" max="79" width="9" style="6" bestFit="1" customWidth="1"/>
    <col min="80" max="80" width="13.28515625" style="6" bestFit="1" customWidth="1"/>
    <col min="81" max="81" width="11.28515625" style="6" bestFit="1" customWidth="1"/>
    <col min="82" max="16384" width="9.140625" style="6"/>
  </cols>
  <sheetData>
    <row r="1" spans="1:9" ht="15" customHeight="1" x14ac:dyDescent="0.25">
      <c r="A1" s="46" t="s">
        <v>146</v>
      </c>
    </row>
    <row r="2" spans="1:9" ht="15" customHeight="1" x14ac:dyDescent="0.25">
      <c r="A2" s="5" t="s">
        <v>150</v>
      </c>
    </row>
    <row r="3" spans="1:9" ht="15" customHeight="1" x14ac:dyDescent="0.25">
      <c r="A3" s="5" t="s">
        <v>123</v>
      </c>
    </row>
    <row r="4" spans="1:9" ht="15" customHeight="1" x14ac:dyDescent="0.25">
      <c r="A4" s="5" t="s">
        <v>124</v>
      </c>
    </row>
    <row r="5" spans="1:9" ht="15" customHeight="1" x14ac:dyDescent="0.25">
      <c r="A5" s="34" t="s">
        <v>5</v>
      </c>
    </row>
    <row r="6" spans="1:9" ht="15" customHeight="1" x14ac:dyDescent="0.25">
      <c r="A6" s="34"/>
    </row>
    <row r="7" spans="1:9" ht="15" customHeight="1" x14ac:dyDescent="0.3">
      <c r="B7" s="13"/>
      <c r="D7" s="13"/>
    </row>
    <row r="8" spans="1:9" ht="15" customHeight="1" x14ac:dyDescent="0.25">
      <c r="I8" s="18" t="s">
        <v>116</v>
      </c>
    </row>
    <row r="9" spans="1:9" ht="15" customHeight="1" x14ac:dyDescent="0.25">
      <c r="I9" s="17"/>
    </row>
    <row r="10" spans="1:9" ht="15" customHeight="1" x14ac:dyDescent="0.3">
      <c r="I10" s="13" t="str">
        <f>IF($I$9=400,"Vous avez raison.",IF($I$9=530,"Réessayez...",IF($I$9=123,"Pas tout à fait..."," ")))</f>
        <v xml:space="preserve"> </v>
      </c>
    </row>
    <row r="11" spans="1:9" ht="15" customHeight="1" x14ac:dyDescent="0.25"/>
    <row r="12" spans="1:9" ht="15" customHeight="1" x14ac:dyDescent="0.25"/>
    <row r="13" spans="1:9" ht="15" customHeight="1" x14ac:dyDescent="0.25">
      <c r="B13" t="s">
        <v>141</v>
      </c>
      <c r="C13"/>
      <c r="D13"/>
      <c r="E13"/>
      <c r="F13"/>
    </row>
    <row r="14" spans="1:9" ht="15" customHeight="1" x14ac:dyDescent="0.25">
      <c r="B14" s="67">
        <v>17758</v>
      </c>
      <c r="C14"/>
      <c r="D14"/>
      <c r="E14"/>
      <c r="F14"/>
    </row>
    <row r="15" spans="1:9" ht="15" customHeight="1" x14ac:dyDescent="0.25">
      <c r="B15"/>
      <c r="C15"/>
      <c r="D15"/>
      <c r="E15"/>
      <c r="F15"/>
    </row>
    <row r="16" spans="1:9" ht="15" customHeight="1" x14ac:dyDescent="0.25">
      <c r="B16"/>
      <c r="C16"/>
      <c r="D16"/>
      <c r="E16"/>
      <c r="F16"/>
    </row>
    <row r="17" spans="2:6" ht="15" customHeight="1" x14ac:dyDescent="0.25">
      <c r="B17"/>
      <c r="C17"/>
      <c r="D17"/>
      <c r="E17"/>
      <c r="F17"/>
    </row>
    <row r="18" spans="2:6" ht="15" customHeight="1" x14ac:dyDescent="0.25">
      <c r="B18"/>
      <c r="C18"/>
      <c r="D18"/>
      <c r="E18"/>
      <c r="F18"/>
    </row>
    <row r="19" spans="2:6" ht="15" customHeight="1" x14ac:dyDescent="0.25">
      <c r="B19"/>
      <c r="C19"/>
      <c r="D19"/>
      <c r="E19"/>
      <c r="F19"/>
    </row>
    <row r="20" spans="2:6" ht="15" customHeight="1" x14ac:dyDescent="0.25">
      <c r="B20"/>
      <c r="C20"/>
      <c r="D20"/>
      <c r="E20"/>
      <c r="F20"/>
    </row>
    <row r="21" spans="2:6" ht="15" customHeight="1" x14ac:dyDescent="0.25">
      <c r="B21"/>
      <c r="C21"/>
      <c r="D21"/>
      <c r="E21"/>
      <c r="F21"/>
    </row>
    <row r="22" spans="2:6" ht="15" customHeight="1" x14ac:dyDescent="0.25">
      <c r="B22"/>
      <c r="C22"/>
      <c r="D22"/>
      <c r="E22"/>
      <c r="F22"/>
    </row>
    <row r="23" spans="2:6" ht="15" customHeight="1" x14ac:dyDescent="0.25">
      <c r="B23"/>
      <c r="C23"/>
      <c r="D23"/>
      <c r="E23"/>
      <c r="F23"/>
    </row>
    <row r="24" spans="2:6" ht="15" customHeight="1" x14ac:dyDescent="0.25">
      <c r="B24"/>
      <c r="C24"/>
      <c r="D24"/>
      <c r="E24"/>
      <c r="F24"/>
    </row>
    <row r="25" spans="2:6" ht="15" customHeight="1" x14ac:dyDescent="0.25">
      <c r="B25"/>
      <c r="C25"/>
      <c r="D25"/>
      <c r="E25"/>
      <c r="F25"/>
    </row>
    <row r="26" spans="2:6" ht="15" customHeight="1" x14ac:dyDescent="0.25">
      <c r="B26"/>
      <c r="C26"/>
      <c r="D26"/>
      <c r="E26"/>
      <c r="F26"/>
    </row>
    <row r="27" spans="2:6" ht="15" customHeight="1" x14ac:dyDescent="0.25">
      <c r="B27"/>
      <c r="C27"/>
      <c r="D27"/>
      <c r="E27"/>
      <c r="F27"/>
    </row>
    <row r="28" spans="2:6" ht="15" customHeight="1" x14ac:dyDescent="0.25">
      <c r="B28"/>
      <c r="C28"/>
      <c r="D28"/>
      <c r="E28"/>
      <c r="F28"/>
    </row>
    <row r="29" spans="2:6" ht="15" customHeight="1" x14ac:dyDescent="0.25">
      <c r="B29"/>
      <c r="C29"/>
      <c r="D29"/>
      <c r="E29"/>
      <c r="F29"/>
    </row>
    <row r="30" spans="2:6" ht="15" customHeight="1" x14ac:dyDescent="0.25">
      <c r="B30"/>
      <c r="C30"/>
      <c r="D30"/>
      <c r="E30"/>
      <c r="F30"/>
    </row>
    <row r="31" spans="2:6" ht="15" customHeight="1" x14ac:dyDescent="0.25">
      <c r="B31"/>
      <c r="C31"/>
      <c r="D31"/>
      <c r="E31"/>
      <c r="F31"/>
    </row>
    <row r="32" spans="2:6" ht="15" customHeight="1" x14ac:dyDescent="0.25">
      <c r="B32"/>
      <c r="C32"/>
      <c r="D32"/>
      <c r="E32"/>
      <c r="F32"/>
    </row>
    <row r="33" spans="2:6" ht="15" customHeight="1" x14ac:dyDescent="0.25">
      <c r="B33"/>
      <c r="C33"/>
      <c r="D33"/>
      <c r="E33"/>
      <c r="F33"/>
    </row>
    <row r="34" spans="2:6" ht="15" customHeight="1" x14ac:dyDescent="0.25">
      <c r="B34"/>
      <c r="C34"/>
      <c r="D34"/>
      <c r="E34"/>
      <c r="F34"/>
    </row>
    <row r="35" spans="2:6" ht="15" customHeight="1" x14ac:dyDescent="0.25">
      <c r="B35"/>
      <c r="C35"/>
      <c r="D35"/>
      <c r="E35"/>
      <c r="F35"/>
    </row>
    <row r="36" spans="2:6" ht="15" customHeight="1" x14ac:dyDescent="0.25">
      <c r="B36"/>
      <c r="C36"/>
    </row>
    <row r="37" spans="2:6" ht="15" customHeight="1" x14ac:dyDescent="0.25">
      <c r="B37"/>
      <c r="C37"/>
    </row>
    <row r="38" spans="2:6" ht="15" customHeight="1" x14ac:dyDescent="0.25">
      <c r="B38"/>
      <c r="C38"/>
    </row>
    <row r="39" spans="2:6" x14ac:dyDescent="0.25">
      <c r="B39"/>
      <c r="C39"/>
    </row>
    <row r="40" spans="2:6" x14ac:dyDescent="0.25">
      <c r="B40"/>
      <c r="C40"/>
    </row>
    <row r="41" spans="2:6" x14ac:dyDescent="0.25">
      <c r="B41"/>
      <c r="C41"/>
    </row>
    <row r="42" spans="2:6" x14ac:dyDescent="0.25">
      <c r="B42"/>
      <c r="C42"/>
    </row>
    <row r="43" spans="2:6" x14ac:dyDescent="0.25">
      <c r="B43"/>
      <c r="C43"/>
    </row>
    <row r="44" spans="2:6" x14ac:dyDescent="0.25">
      <c r="B44"/>
      <c r="C44"/>
    </row>
    <row r="45" spans="2:6" x14ac:dyDescent="0.25">
      <c r="B45"/>
      <c r="C45"/>
    </row>
    <row r="46" spans="2:6" x14ac:dyDescent="0.25">
      <c r="B46"/>
      <c r="C46"/>
    </row>
    <row r="47" spans="2:6" x14ac:dyDescent="0.25">
      <c r="B47"/>
      <c r="C47"/>
    </row>
    <row r="48" spans="2:6" x14ac:dyDescent="0.25">
      <c r="B48"/>
      <c r="C48"/>
    </row>
    <row r="49" spans="2:3" x14ac:dyDescent="0.25">
      <c r="B49"/>
      <c r="C49"/>
    </row>
    <row r="50" spans="2:3" x14ac:dyDescent="0.25">
      <c r="B50"/>
      <c r="C50"/>
    </row>
    <row r="51" spans="2:3" x14ac:dyDescent="0.25">
      <c r="B51"/>
      <c r="C51"/>
    </row>
    <row r="52" spans="2:3" x14ac:dyDescent="0.25">
      <c r="B52"/>
      <c r="C52"/>
    </row>
    <row r="53" spans="2:3" x14ac:dyDescent="0.25">
      <c r="B53"/>
      <c r="C53"/>
    </row>
    <row r="54" spans="2:3" x14ac:dyDescent="0.25">
      <c r="B54"/>
      <c r="C54"/>
    </row>
    <row r="55" spans="2:3" x14ac:dyDescent="0.25">
      <c r="B55"/>
      <c r="C55"/>
    </row>
    <row r="56" spans="2:3" x14ac:dyDescent="0.25">
      <c r="B56"/>
      <c r="C56"/>
    </row>
    <row r="57" spans="2:3" x14ac:dyDescent="0.25">
      <c r="B57"/>
      <c r="C57"/>
    </row>
    <row r="58" spans="2:3" x14ac:dyDescent="0.25">
      <c r="B58"/>
      <c r="C58"/>
    </row>
    <row r="59" spans="2:3" x14ac:dyDescent="0.25">
      <c r="B59"/>
      <c r="C59"/>
    </row>
    <row r="60" spans="2:3" x14ac:dyDescent="0.25">
      <c r="B60"/>
      <c r="C60"/>
    </row>
    <row r="61" spans="2:3" x14ac:dyDescent="0.25">
      <c r="B61"/>
      <c r="C61"/>
    </row>
    <row r="62" spans="2:3" x14ac:dyDescent="0.25">
      <c r="B62"/>
      <c r="C62"/>
    </row>
    <row r="63" spans="2:3" x14ac:dyDescent="0.25">
      <c r="B63"/>
      <c r="C63"/>
    </row>
    <row r="64" spans="2:3" x14ac:dyDescent="0.25">
      <c r="B64"/>
      <c r="C64"/>
    </row>
    <row r="65" spans="2:3" x14ac:dyDescent="0.25">
      <c r="B65"/>
      <c r="C65"/>
    </row>
    <row r="66" spans="2:3" x14ac:dyDescent="0.25">
      <c r="B66"/>
      <c r="C66"/>
    </row>
    <row r="67" spans="2:3" x14ac:dyDescent="0.25">
      <c r="B67"/>
      <c r="C67"/>
    </row>
    <row r="68" spans="2:3" x14ac:dyDescent="0.25">
      <c r="B68"/>
      <c r="C68"/>
    </row>
    <row r="69" spans="2:3" x14ac:dyDescent="0.25">
      <c r="B69"/>
      <c r="C69"/>
    </row>
    <row r="70" spans="2:3" x14ac:dyDescent="0.25">
      <c r="B70"/>
      <c r="C70"/>
    </row>
    <row r="71" spans="2:3" x14ac:dyDescent="0.25">
      <c r="B71"/>
      <c r="C71"/>
    </row>
    <row r="72" spans="2:3" x14ac:dyDescent="0.25">
      <c r="B72"/>
      <c r="C72"/>
    </row>
    <row r="73" spans="2:3" x14ac:dyDescent="0.25">
      <c r="B73"/>
      <c r="C73"/>
    </row>
    <row r="74" spans="2:3" x14ac:dyDescent="0.25">
      <c r="B74"/>
      <c r="C74"/>
    </row>
    <row r="75" spans="2:3" x14ac:dyDescent="0.25">
      <c r="B75"/>
      <c r="C75"/>
    </row>
    <row r="76" spans="2:3" x14ac:dyDescent="0.25">
      <c r="B76"/>
      <c r="C76"/>
    </row>
    <row r="77" spans="2:3" x14ac:dyDescent="0.25">
      <c r="B77"/>
      <c r="C77"/>
    </row>
    <row r="78" spans="2:3" x14ac:dyDescent="0.25">
      <c r="B78"/>
      <c r="C78"/>
    </row>
    <row r="79" spans="2:3" x14ac:dyDescent="0.25">
      <c r="B79"/>
      <c r="C79"/>
    </row>
    <row r="80" spans="2:3" x14ac:dyDescent="0.25">
      <c r="B80"/>
      <c r="C80"/>
    </row>
    <row r="81" spans="2:3" x14ac:dyDescent="0.25">
      <c r="B81"/>
      <c r="C81"/>
    </row>
    <row r="82" spans="2:3" x14ac:dyDescent="0.25">
      <c r="B82"/>
      <c r="C82"/>
    </row>
    <row r="83" spans="2:3" x14ac:dyDescent="0.25">
      <c r="B83"/>
      <c r="C83"/>
    </row>
    <row r="84" spans="2:3" x14ac:dyDescent="0.25">
      <c r="B84"/>
      <c r="C84"/>
    </row>
    <row r="85" spans="2:3" x14ac:dyDescent="0.25">
      <c r="B85"/>
      <c r="C85"/>
    </row>
    <row r="86" spans="2:3" x14ac:dyDescent="0.25">
      <c r="B86"/>
      <c r="C86"/>
    </row>
    <row r="87" spans="2:3" x14ac:dyDescent="0.25">
      <c r="B87"/>
      <c r="C87"/>
    </row>
    <row r="88" spans="2:3" x14ac:dyDescent="0.25">
      <c r="B88"/>
      <c r="C88"/>
    </row>
    <row r="89" spans="2:3" x14ac:dyDescent="0.25">
      <c r="B89"/>
      <c r="C89"/>
    </row>
    <row r="90" spans="2:3" x14ac:dyDescent="0.25">
      <c r="B90"/>
      <c r="C90"/>
    </row>
    <row r="91" spans="2:3" x14ac:dyDescent="0.25">
      <c r="B91"/>
      <c r="C91"/>
    </row>
    <row r="92" spans="2:3" x14ac:dyDescent="0.25">
      <c r="B92"/>
      <c r="C92"/>
    </row>
  </sheetData>
  <dataValidations disablePrompts="1" count="1">
    <dataValidation type="list" allowBlank="1" showInputMessage="1" showErrorMessage="1" sqref="I9" xr:uid="{00000000-0002-0000-1800-000000000000}">
      <formula1>"530,123,400, ,"</formula1>
    </dataValidation>
  </dataValidations>
  <pageMargins left="0.7" right="0.7" top="0.75" bottom="0.75" header="0.3" footer="0.3"/>
  <pageSetup paperSize="9" orientation="portrait" r:id="rId2"/>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ws_LearnMore">
    <tabColor theme="9"/>
    <pageSetUpPr fitToPage="1"/>
  </sheetPr>
  <dimension ref="A1:B13"/>
  <sheetViews>
    <sheetView showGridLines="0" showRowColHeaders="0" zoomScaleNormal="100" workbookViewId="0"/>
  </sheetViews>
  <sheetFormatPr baseColWidth="10" defaultColWidth="8.85546875" defaultRowHeight="14.65" customHeight="1" x14ac:dyDescent="0.25"/>
  <cols>
    <col min="1" max="1" width="8.85546875" style="5"/>
    <col min="2" max="2" width="95.140625" style="19" customWidth="1"/>
    <col min="3" max="16384" width="8.85546875" style="19"/>
  </cols>
  <sheetData>
    <row r="1" spans="1:2" ht="14.65" customHeight="1" x14ac:dyDescent="0.25">
      <c r="A1" s="5" t="s">
        <v>125</v>
      </c>
    </row>
    <row r="2" spans="1:2" s="20" customFormat="1" ht="14.65" customHeight="1" x14ac:dyDescent="0.3">
      <c r="A2" s="5" t="s">
        <v>126</v>
      </c>
      <c r="B2" s="19"/>
    </row>
    <row r="3" spans="1:2" s="20" customFormat="1" ht="14.65" customHeight="1" x14ac:dyDescent="0.3">
      <c r="A3" s="5" t="s">
        <v>127</v>
      </c>
      <c r="B3" s="19"/>
    </row>
    <row r="4" spans="1:2" s="21" customFormat="1" ht="14.65" customHeight="1" x14ac:dyDescent="0.7">
      <c r="A4" s="5" t="s">
        <v>128</v>
      </c>
      <c r="B4" s="19"/>
    </row>
    <row r="5" spans="1:2" s="22" customFormat="1" ht="14.65" customHeight="1" x14ac:dyDescent="0.25">
      <c r="A5" s="5" t="s">
        <v>129</v>
      </c>
      <c r="B5" s="19"/>
    </row>
    <row r="6" spans="1:2" s="22" customFormat="1" ht="14.65" customHeight="1" x14ac:dyDescent="0.25">
      <c r="A6" s="5" t="s">
        <v>130</v>
      </c>
      <c r="B6" s="19"/>
    </row>
    <row r="8" spans="1:2" ht="14.65" customHeight="1" x14ac:dyDescent="0.25">
      <c r="A8" s="5" t="s">
        <v>131</v>
      </c>
    </row>
    <row r="9" spans="1:2" ht="14.65" customHeight="1" x14ac:dyDescent="0.25">
      <c r="A9" s="5" t="s">
        <v>132</v>
      </c>
    </row>
    <row r="10" spans="1:2" ht="14.65" customHeight="1" x14ac:dyDescent="0.25">
      <c r="A10" s="5" t="s">
        <v>132</v>
      </c>
    </row>
    <row r="11" spans="1:2" ht="14.65" customHeight="1" x14ac:dyDescent="0.25">
      <c r="A11" s="5" t="s">
        <v>132</v>
      </c>
    </row>
    <row r="12" spans="1:2" ht="14.65" customHeight="1" x14ac:dyDescent="0.25">
      <c r="A12" s="5" t="s">
        <v>132</v>
      </c>
    </row>
    <row r="13" spans="1:2" ht="14.65" customHeight="1" x14ac:dyDescent="0.25">
      <c r="A13" s="5" t="s">
        <v>133</v>
      </c>
      <c r="B13" s="26"/>
    </row>
  </sheetData>
  <printOptions horizontalCentered="1"/>
  <pageMargins left="0.7" right="0.7" top="0.75" bottom="0.75" header="0.3" footer="0.3"/>
  <pageSetup paperSize="9" scale="59" fitToHeight="0" orientation="portrait" r:id="rId1"/>
  <headerFooter differentFirst="1">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26</vt:i4>
      </vt:variant>
    </vt:vector>
  </HeadingPairs>
  <TitlesOfParts>
    <vt:vector size="26" baseType="lpstr">
      <vt:lpstr>Commencer</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En savoir plus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2018-08-08T09:34:25Z</dcterms:created>
  <dcterms:modified xsi:type="dcterms:W3CDTF">2018-10-02T17:27:32Z</dcterms:modified>
</cp:coreProperties>
</file>